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24600" windowHeight="10740"/>
  </bookViews>
  <sheets>
    <sheet name="П1.27" sheetId="3" r:id="rId1"/>
  </sheets>
  <externalReferences>
    <externalReference r:id="rId2"/>
    <externalReference r:id="rId3"/>
    <externalReference r:id="rId4"/>
  </externalReferences>
  <definedNames>
    <definedName name="Nотп_нн_смежн" localSheetId="0">#REF!</definedName>
    <definedName name="Nотп_нн_смежн">#REF!</definedName>
    <definedName name="Nотп_сн1_смежн" localSheetId="0">#REF!</definedName>
    <definedName name="Nотп_сн1_смежн">#REF!</definedName>
    <definedName name="Nотп_сн2_смежн" localSheetId="0">#REF!</definedName>
    <definedName name="Nотп_сн2_смежн">#REF!</definedName>
    <definedName name="Nотп_сн2_СН1" localSheetId="0">#REF!</definedName>
    <definedName name="Nотп_сн2_СН1">#REF!</definedName>
    <definedName name="Nпост_вн" localSheetId="0">#REF!</definedName>
    <definedName name="Nпост_вн">#REF!</definedName>
    <definedName name="Nпост_нн" localSheetId="0">#REF!</definedName>
    <definedName name="Nпост_нн">#REF!</definedName>
    <definedName name="Nпост_сн1" localSheetId="0">#REF!</definedName>
    <definedName name="Nпост_сн1">#REF!</definedName>
    <definedName name="Nпост_сн2" localSheetId="0">#REF!</definedName>
    <definedName name="Nпост_сн2">#REF!</definedName>
    <definedName name="длт_З_пот" localSheetId="0">#REF!</definedName>
    <definedName name="длт_З_пот">#REF!</definedName>
    <definedName name="длт_Знн_сн2" localSheetId="0">#REF!</definedName>
    <definedName name="длт_Знн_сн2">#REF!</definedName>
    <definedName name="длт_Зсн1_вн" localSheetId="0">#REF!</definedName>
    <definedName name="длт_Зсн1_вн">#REF!</definedName>
    <definedName name="длт_НВВнн_сн2" localSheetId="0">#REF!</definedName>
    <definedName name="длт_НВВнн_сн2">#REF!</definedName>
    <definedName name="длт_НВВсн_вн" localSheetId="0">#REF!</definedName>
    <definedName name="длт_НВВсн_вн">#REF!</definedName>
    <definedName name="длт_НВВсн1_вн" localSheetId="0">#REF!</definedName>
    <definedName name="длт_НВВсн1_вн">#REF!</definedName>
    <definedName name="длт_НВВсн2_вн" localSheetId="0">#REF!</definedName>
    <definedName name="длт_НВВсн2_вн">#REF!</definedName>
    <definedName name="длт_НВВсн2_сн1" localSheetId="0">#REF!</definedName>
    <definedName name="длт_НВВсн2_сн1">#REF!</definedName>
    <definedName name="Зпот_вн" localSheetId="0">#REF!</definedName>
    <definedName name="Зпот_вн">#REF!</definedName>
    <definedName name="Зпот_нн" localSheetId="0">#REF!</definedName>
    <definedName name="Зпот_нн">#REF!</definedName>
    <definedName name="Зпот_сн1" localSheetId="0">#REF!</definedName>
    <definedName name="Зпот_сн1">#REF!</definedName>
    <definedName name="Зпот_сн2" localSheetId="0">#REF!</definedName>
    <definedName name="Зпот_сн2">#REF!</definedName>
    <definedName name="НВВвн_млн" localSheetId="0">#REF!</definedName>
    <definedName name="НВВвн_млн">#REF!</definedName>
    <definedName name="НВВвн_тыс" localSheetId="0">#REF!</definedName>
    <definedName name="НВВвн_тыс">#REF!</definedName>
    <definedName name="НВВсн1_млн" localSheetId="0">#REF!</definedName>
    <definedName name="НВВсн1_млн">#REF!</definedName>
    <definedName name="НВВсн1_тыс" localSheetId="0">#REF!</definedName>
    <definedName name="НВВсн1_тыс">#REF!</definedName>
    <definedName name="НВВсн2_млн" localSheetId="0">#REF!</definedName>
    <definedName name="НВВсн2_млн">#REF!</definedName>
    <definedName name="НВВсн2_тыс" localSheetId="0">#REF!</definedName>
    <definedName name="НВВсн2_тыс">#REF!</definedName>
    <definedName name="_xlnm.Print_Area" localSheetId="0">П1.27!$A$1:$O$34</definedName>
    <definedName name="Тпот_вн" localSheetId="0">#REF!</definedName>
    <definedName name="Тпот_вн">#REF!</definedName>
    <definedName name="Тпот_нн" localSheetId="0">#REF!</definedName>
    <definedName name="Тпот_нн">#REF!</definedName>
    <definedName name="Тпот_сн1" localSheetId="0">#REF!</definedName>
    <definedName name="Тпот_сн1">#REF!</definedName>
    <definedName name="Тпот_сн2" localSheetId="0">#REF!</definedName>
    <definedName name="Тпот_сн2">#REF!</definedName>
    <definedName name="Тсод_вн" localSheetId="0">#REF!</definedName>
    <definedName name="Тсод_вн">#REF!</definedName>
    <definedName name="Тсод_нн" localSheetId="0">#REF!</definedName>
    <definedName name="Тсод_нн">#REF!</definedName>
    <definedName name="Тсод_сн1" localSheetId="0">#REF!</definedName>
    <definedName name="Тсод_сн1">#REF!</definedName>
    <definedName name="Тсод_сн2" localSheetId="0">#REF!</definedName>
    <definedName name="Тсод_сн2">#REF!</definedName>
    <definedName name="Тэс" localSheetId="0">#REF!</definedName>
    <definedName name="Тэс">#REF!</definedName>
    <definedName name="Эотп_нн_смежн" localSheetId="0">#REF!</definedName>
    <definedName name="Эотп_нн_смежн">#REF!</definedName>
    <definedName name="Эотп_сн1_ВН" localSheetId="0">#REF!</definedName>
    <definedName name="Эотп_сн1_ВН">#REF!</definedName>
    <definedName name="Эотп_сн1_смежн" localSheetId="0">#REF!</definedName>
    <definedName name="Эотп_сн1_смежн">#REF!</definedName>
    <definedName name="Эотп_сн2_ВН" localSheetId="0">#REF!</definedName>
    <definedName name="Эотп_сн2_ВН">#REF!</definedName>
    <definedName name="Эотп_сн2_смежн" localSheetId="0">#REF!</definedName>
    <definedName name="Эотп_сн2_смежн">#REF!</definedName>
    <definedName name="Эотп_сн2_СН1" localSheetId="0">#REF!</definedName>
    <definedName name="Эотп_сн2_СН1">#REF!</definedName>
    <definedName name="Эпо_вн" localSheetId="0">#REF!</definedName>
    <definedName name="Эпо_вн">#REF!</definedName>
    <definedName name="Эпост_вн" localSheetId="0">#REF!</definedName>
    <definedName name="Эпост_вн">#REF!</definedName>
    <definedName name="Эпост_нн" localSheetId="0">#REF!</definedName>
    <definedName name="Эпост_нн">#REF!</definedName>
    <definedName name="Эпост_сн1" localSheetId="0">#REF!</definedName>
    <definedName name="Эпост_сн1">#REF!</definedName>
    <definedName name="Эпост_сн2" localSheetId="0">#REF!</definedName>
    <definedName name="Эпост_сн2">#REF!</definedName>
  </definedNames>
  <calcPr calcId="144525"/>
</workbook>
</file>

<file path=xl/calcChain.xml><?xml version="1.0" encoding="utf-8"?>
<calcChain xmlns="http://schemas.openxmlformats.org/spreadsheetml/2006/main">
  <c r="AL21" i="3" l="1"/>
  <c r="AM21" i="3" s="1"/>
  <c r="AJ21" i="3"/>
  <c r="AI21" i="3"/>
  <c r="AH21" i="3"/>
  <c r="AF21" i="3"/>
  <c r="AD21" i="3"/>
  <c r="AE21" i="3" s="1"/>
  <c r="AB21" i="3"/>
  <c r="AA21" i="3"/>
  <c r="Z21" i="3"/>
  <c r="X21" i="3"/>
  <c r="V21" i="3"/>
  <c r="W21" i="3" s="1"/>
  <c r="T21" i="3"/>
  <c r="S21" i="3"/>
  <c r="R21" i="3"/>
  <c r="P21" i="3"/>
  <c r="N21" i="3"/>
  <c r="O21" i="3" s="1"/>
  <c r="L21" i="3"/>
  <c r="K21" i="3"/>
  <c r="J21" i="3"/>
  <c r="H21" i="3"/>
  <c r="G21" i="3"/>
  <c r="E21" i="3"/>
  <c r="D21" i="3"/>
  <c r="AK20" i="3"/>
  <c r="AG20" i="3"/>
  <c r="AC20" i="3"/>
  <c r="Y20" i="3"/>
  <c r="U20" i="3"/>
  <c r="Q20" i="3"/>
  <c r="M20" i="3"/>
  <c r="I20" i="3"/>
  <c r="G20" i="3"/>
  <c r="F20" i="3"/>
  <c r="E20" i="3"/>
  <c r="D20" i="3"/>
  <c r="AK19" i="3"/>
  <c r="AG19" i="3"/>
  <c r="AC19" i="3"/>
  <c r="Y19" i="3"/>
  <c r="U19" i="3"/>
  <c r="Q19" i="3"/>
  <c r="M19" i="3"/>
  <c r="I19" i="3"/>
  <c r="G19" i="3"/>
  <c r="F19" i="3"/>
  <c r="F23" i="3" s="1"/>
  <c r="AL18" i="3"/>
  <c r="AM18" i="3" s="1"/>
  <c r="AJ18" i="3"/>
  <c r="AK18" i="3" s="1"/>
  <c r="AK17" i="3" s="1"/>
  <c r="AK28" i="3" s="1"/>
  <c r="AH18" i="3"/>
  <c r="AI18" i="3" s="1"/>
  <c r="AF18" i="3"/>
  <c r="AG18" i="3" s="1"/>
  <c r="AG17" i="3" s="1"/>
  <c r="AG28" i="3" s="1"/>
  <c r="AD18" i="3"/>
  <c r="AE18" i="3" s="1"/>
  <c r="AB18" i="3"/>
  <c r="AC18" i="3" s="1"/>
  <c r="AC17" i="3" s="1"/>
  <c r="AC28" i="3" s="1"/>
  <c r="Z18" i="3"/>
  <c r="AA18" i="3" s="1"/>
  <c r="X18" i="3"/>
  <c r="Y18" i="3" s="1"/>
  <c r="Y17" i="3" s="1"/>
  <c r="Y28" i="3" s="1"/>
  <c r="V18" i="3"/>
  <c r="W18" i="3" s="1"/>
  <c r="T18" i="3"/>
  <c r="U18" i="3" s="1"/>
  <c r="U17" i="3" s="1"/>
  <c r="U28" i="3" s="1"/>
  <c r="R18" i="3"/>
  <c r="S18" i="3" s="1"/>
  <c r="P18" i="3"/>
  <c r="Q18" i="3" s="1"/>
  <c r="Q17" i="3" s="1"/>
  <c r="Q28" i="3" s="1"/>
  <c r="N18" i="3"/>
  <c r="O18" i="3" s="1"/>
  <c r="L18" i="3"/>
  <c r="M18" i="3" s="1"/>
  <c r="M17" i="3" s="1"/>
  <c r="M28" i="3" s="1"/>
  <c r="J18" i="3"/>
  <c r="K18" i="3" s="1"/>
  <c r="H18" i="3"/>
  <c r="F18" i="3"/>
  <c r="E19" i="3" s="1"/>
  <c r="D19" i="3" s="1"/>
  <c r="D17" i="3" s="1"/>
  <c r="D28" i="3" s="1"/>
  <c r="D18" i="3"/>
  <c r="F17" i="3"/>
  <c r="AL16" i="3"/>
  <c r="AM16" i="3" s="1"/>
  <c r="AK16" i="3"/>
  <c r="AJ16" i="3"/>
  <c r="AH16" i="3"/>
  <c r="AI16" i="3" s="1"/>
  <c r="AG16" i="3"/>
  <c r="AF16" i="3"/>
  <c r="AD16" i="3"/>
  <c r="AE16" i="3" s="1"/>
  <c r="AC16" i="3"/>
  <c r="AB16" i="3"/>
  <c r="Z16" i="3"/>
  <c r="AA16" i="3" s="1"/>
  <c r="Y16" i="3"/>
  <c r="X16" i="3"/>
  <c r="V16" i="3"/>
  <c r="W16" i="3" s="1"/>
  <c r="U16" i="3"/>
  <c r="T16" i="3"/>
  <c r="R16" i="3"/>
  <c r="S16" i="3" s="1"/>
  <c r="Q16" i="3"/>
  <c r="P16" i="3"/>
  <c r="N16" i="3"/>
  <c r="O16" i="3" s="1"/>
  <c r="M16" i="3"/>
  <c r="L16" i="3"/>
  <c r="J16" i="3"/>
  <c r="K16" i="3" s="1"/>
  <c r="I16" i="3"/>
  <c r="H16" i="3"/>
  <c r="F16" i="3"/>
  <c r="F24" i="3" s="1"/>
  <c r="E16" i="3"/>
  <c r="D16" i="3"/>
  <c r="D24" i="3" s="1"/>
  <c r="AL15" i="3"/>
  <c r="AM15" i="3" s="1"/>
  <c r="AJ15" i="3"/>
  <c r="AI15" i="3"/>
  <c r="AH15" i="3"/>
  <c r="AF15" i="3"/>
  <c r="AD15" i="3"/>
  <c r="AE15" i="3" s="1"/>
  <c r="AB15" i="3"/>
  <c r="AA15" i="3"/>
  <c r="Z15" i="3"/>
  <c r="X15" i="3"/>
  <c r="V15" i="3"/>
  <c r="W15" i="3" s="1"/>
  <c r="T15" i="3"/>
  <c r="S15" i="3"/>
  <c r="R15" i="3"/>
  <c r="P15" i="3"/>
  <c r="N15" i="3"/>
  <c r="L15" i="3"/>
  <c r="K15" i="3"/>
  <c r="J15" i="3"/>
  <c r="H15" i="3"/>
  <c r="G15" i="3"/>
  <c r="G23" i="3" s="1"/>
  <c r="E15" i="3"/>
  <c r="D15" i="3"/>
  <c r="AK14" i="3"/>
  <c r="AL14" i="3" s="1"/>
  <c r="AG14" i="3"/>
  <c r="AH14" i="3" s="1"/>
  <c r="AC14" i="3"/>
  <c r="Y14" i="3"/>
  <c r="U14" i="3"/>
  <c r="V14" i="3" s="1"/>
  <c r="Q14" i="3"/>
  <c r="R14" i="3" s="1"/>
  <c r="M14" i="3"/>
  <c r="N14" i="3" s="1"/>
  <c r="I14" i="3"/>
  <c r="AM13" i="3"/>
  <c r="AL13" i="3"/>
  <c r="AJ13" i="3"/>
  <c r="AH13" i="3"/>
  <c r="AI13" i="3" s="1"/>
  <c r="AF13" i="3"/>
  <c r="AE13" i="3"/>
  <c r="AD13" i="3"/>
  <c r="AB13" i="3"/>
  <c r="Z13" i="3"/>
  <c r="AA13" i="3" s="1"/>
  <c r="X13" i="3"/>
  <c r="W13" i="3"/>
  <c r="V13" i="3"/>
  <c r="T13" i="3"/>
  <c r="R13" i="3"/>
  <c r="S13" i="3" s="1"/>
  <c r="P13" i="3"/>
  <c r="O13" i="3"/>
  <c r="N13" i="3"/>
  <c r="L13" i="3"/>
  <c r="J13" i="3"/>
  <c r="K13" i="3" s="1"/>
  <c r="H13" i="3"/>
  <c r="G13" i="3"/>
  <c r="F13" i="3"/>
  <c r="E13" i="3"/>
  <c r="AL12" i="3"/>
  <c r="AM12" i="3" s="1"/>
  <c r="AK12" i="3"/>
  <c r="AJ12" i="3"/>
  <c r="AH12" i="3"/>
  <c r="AI12" i="3" s="1"/>
  <c r="AG12" i="3"/>
  <c r="AF12" i="3"/>
  <c r="AD12" i="3"/>
  <c r="AE12" i="3" s="1"/>
  <c r="AC12" i="3"/>
  <c r="AB12" i="3"/>
  <c r="Z12" i="3"/>
  <c r="AA12" i="3" s="1"/>
  <c r="Y12" i="3"/>
  <c r="X12" i="3"/>
  <c r="V12" i="3"/>
  <c r="W12" i="3" s="1"/>
  <c r="U12" i="3"/>
  <c r="T12" i="3"/>
  <c r="R12" i="3"/>
  <c r="S12" i="3" s="1"/>
  <c r="Q12" i="3"/>
  <c r="P12" i="3"/>
  <c r="N12" i="3"/>
  <c r="O12" i="3" s="1"/>
  <c r="M12" i="3"/>
  <c r="L12" i="3"/>
  <c r="J12" i="3"/>
  <c r="K12" i="3" s="1"/>
  <c r="I12" i="3"/>
  <c r="H12" i="3"/>
  <c r="F12" i="3"/>
  <c r="G12" i="3" s="1"/>
  <c r="D12" i="3"/>
  <c r="N27" i="3" l="1"/>
  <c r="O14" i="3"/>
  <c r="O27" i="3" s="1"/>
  <c r="AL27" i="3"/>
  <c r="AM14" i="3"/>
  <c r="AM27" i="3" s="1"/>
  <c r="R27" i="3"/>
  <c r="S14" i="3"/>
  <c r="S27" i="3" s="1"/>
  <c r="AH27" i="3"/>
  <c r="AI14" i="3"/>
  <c r="AI27" i="3" s="1"/>
  <c r="I18" i="3"/>
  <c r="I17" i="3" s="1"/>
  <c r="I28" i="3" s="1"/>
  <c r="V27" i="3"/>
  <c r="W14" i="3"/>
  <c r="W27" i="3" s="1"/>
  <c r="I27" i="3"/>
  <c r="Y27" i="3"/>
  <c r="Y22" i="3"/>
  <c r="AC27" i="3"/>
  <c r="AC22" i="3"/>
  <c r="E23" i="3"/>
  <c r="E30" i="3" s="1"/>
  <c r="E12" i="3"/>
  <c r="F14" i="3"/>
  <c r="H14" i="3"/>
  <c r="H27" i="3" s="1"/>
  <c r="J14" i="3"/>
  <c r="L14" i="3"/>
  <c r="L27" i="3" s="1"/>
  <c r="P14" i="3"/>
  <c r="P27" i="3" s="1"/>
  <c r="T14" i="3"/>
  <c r="T27" i="3" s="1"/>
  <c r="X14" i="3"/>
  <c r="X27" i="3" s="1"/>
  <c r="Z14" i="3"/>
  <c r="AB14" i="3"/>
  <c r="AB27" i="3" s="1"/>
  <c r="AD14" i="3"/>
  <c r="AF14" i="3"/>
  <c r="AF27" i="3" s="1"/>
  <c r="AJ14" i="3"/>
  <c r="AJ27" i="3" s="1"/>
  <c r="D23" i="3"/>
  <c r="D30" i="3" s="1"/>
  <c r="G30" i="3"/>
  <c r="O15" i="3"/>
  <c r="G16" i="3"/>
  <c r="I24" i="3"/>
  <c r="I31" i="3" s="1"/>
  <c r="M24" i="3"/>
  <c r="M31" i="3" s="1"/>
  <c r="Q24" i="3"/>
  <c r="Q31" i="3" s="1"/>
  <c r="U24" i="3"/>
  <c r="U31" i="3" s="1"/>
  <c r="Y24" i="3"/>
  <c r="Y31" i="3" s="1"/>
  <c r="AC24" i="3"/>
  <c r="AC31" i="3" s="1"/>
  <c r="AG24" i="3"/>
  <c r="AG31" i="3" s="1"/>
  <c r="AK24" i="3"/>
  <c r="AK31" i="3" s="1"/>
  <c r="G18" i="3"/>
  <c r="M27" i="3"/>
  <c r="M22" i="3"/>
  <c r="Q27" i="3"/>
  <c r="Q22" i="3"/>
  <c r="U27" i="3"/>
  <c r="U22" i="3"/>
  <c r="AG27" i="3"/>
  <c r="AG22" i="3"/>
  <c r="AK27" i="3"/>
  <c r="AK22" i="3"/>
  <c r="D31" i="3"/>
  <c r="F31" i="3"/>
  <c r="F28" i="3"/>
  <c r="F30" i="3"/>
  <c r="I23" i="3"/>
  <c r="I30" i="3" s="1"/>
  <c r="J19" i="3"/>
  <c r="H19" i="3"/>
  <c r="H17" i="3" s="1"/>
  <c r="H28" i="3" s="1"/>
  <c r="M23" i="3"/>
  <c r="M30" i="3" s="1"/>
  <c r="N19" i="3"/>
  <c r="N23" i="3" s="1"/>
  <c r="N30" i="3" s="1"/>
  <c r="L19" i="3"/>
  <c r="Q23" i="3"/>
  <c r="Q30" i="3" s="1"/>
  <c r="R19" i="3"/>
  <c r="P19" i="3"/>
  <c r="P17" i="3" s="1"/>
  <c r="P28" i="3" s="1"/>
  <c r="U23" i="3"/>
  <c r="U30" i="3" s="1"/>
  <c r="V19" i="3"/>
  <c r="V23" i="3" s="1"/>
  <c r="V30" i="3" s="1"/>
  <c r="T19" i="3"/>
  <c r="Y23" i="3"/>
  <c r="Y30" i="3" s="1"/>
  <c r="Z19" i="3"/>
  <c r="X19" i="3"/>
  <c r="X17" i="3" s="1"/>
  <c r="X28" i="3" s="1"/>
  <c r="AC23" i="3"/>
  <c r="AC30" i="3" s="1"/>
  <c r="AD19" i="3"/>
  <c r="AB19" i="3"/>
  <c r="AG23" i="3"/>
  <c r="AG30" i="3" s="1"/>
  <c r="AH19" i="3"/>
  <c r="AF19" i="3"/>
  <c r="AF17" i="3" s="1"/>
  <c r="AF28" i="3" s="1"/>
  <c r="AK23" i="3"/>
  <c r="AK30" i="3" s="1"/>
  <c r="AL19" i="3"/>
  <c r="AJ19" i="3"/>
  <c r="J20" i="3"/>
  <c r="K20" i="3" s="1"/>
  <c r="K24" i="3" s="1"/>
  <c r="K31" i="3" s="1"/>
  <c r="H20" i="3"/>
  <c r="H24" i="3" s="1"/>
  <c r="H31" i="3" s="1"/>
  <c r="N20" i="3"/>
  <c r="O20" i="3" s="1"/>
  <c r="O24" i="3" s="1"/>
  <c r="O31" i="3" s="1"/>
  <c r="L20" i="3"/>
  <c r="L24" i="3" s="1"/>
  <c r="L31" i="3" s="1"/>
  <c r="R20" i="3"/>
  <c r="S20" i="3" s="1"/>
  <c r="S24" i="3" s="1"/>
  <c r="S31" i="3" s="1"/>
  <c r="P20" i="3"/>
  <c r="P24" i="3" s="1"/>
  <c r="P31" i="3" s="1"/>
  <c r="V20" i="3"/>
  <c r="W20" i="3" s="1"/>
  <c r="W24" i="3" s="1"/>
  <c r="W31" i="3" s="1"/>
  <c r="T20" i="3"/>
  <c r="T24" i="3" s="1"/>
  <c r="T31" i="3" s="1"/>
  <c r="Z20" i="3"/>
  <c r="AA20" i="3" s="1"/>
  <c r="AA24" i="3" s="1"/>
  <c r="AA31" i="3" s="1"/>
  <c r="X20" i="3"/>
  <c r="X24" i="3" s="1"/>
  <c r="X31" i="3" s="1"/>
  <c r="AD20" i="3"/>
  <c r="AE20" i="3" s="1"/>
  <c r="AE24" i="3" s="1"/>
  <c r="AE31" i="3" s="1"/>
  <c r="AB20" i="3"/>
  <c r="AB24" i="3" s="1"/>
  <c r="AB31" i="3" s="1"/>
  <c r="AH20" i="3"/>
  <c r="AI20" i="3" s="1"/>
  <c r="AI24" i="3" s="1"/>
  <c r="AI31" i="3" s="1"/>
  <c r="AF20" i="3"/>
  <c r="AF24" i="3" s="1"/>
  <c r="AF31" i="3" s="1"/>
  <c r="AL20" i="3"/>
  <c r="AM20" i="3" s="1"/>
  <c r="AM24" i="3" s="1"/>
  <c r="AM31" i="3" s="1"/>
  <c r="AJ20" i="3"/>
  <c r="AJ24" i="3" s="1"/>
  <c r="AJ31" i="3" s="1"/>
  <c r="AL17" i="3" l="1"/>
  <c r="AL28" i="3" s="1"/>
  <c r="AM19" i="3"/>
  <c r="AJ17" i="3"/>
  <c r="AJ28" i="3" s="1"/>
  <c r="AH17" i="3"/>
  <c r="AH28" i="3" s="1"/>
  <c r="AI19" i="3"/>
  <c r="AB17" i="3"/>
  <c r="AB28" i="3" s="1"/>
  <c r="Z17" i="3"/>
  <c r="Z28" i="3" s="1"/>
  <c r="AA19" i="3"/>
  <c r="T17" i="3"/>
  <c r="T28" i="3" s="1"/>
  <c r="R17" i="3"/>
  <c r="R28" i="3" s="1"/>
  <c r="S19" i="3"/>
  <c r="L17" i="3"/>
  <c r="L28" i="3" s="1"/>
  <c r="J17" i="3"/>
  <c r="J28" i="3" s="1"/>
  <c r="K19" i="3"/>
  <c r="AL24" i="3"/>
  <c r="AL31" i="3" s="1"/>
  <c r="AH24" i="3"/>
  <c r="AH31" i="3" s="1"/>
  <c r="AD24" i="3"/>
  <c r="AD31" i="3" s="1"/>
  <c r="Z24" i="3"/>
  <c r="Z31" i="3" s="1"/>
  <c r="V24" i="3"/>
  <c r="V31" i="3" s="1"/>
  <c r="R24" i="3"/>
  <c r="R31" i="3" s="1"/>
  <c r="N24" i="3"/>
  <c r="N31" i="3" s="1"/>
  <c r="J24" i="3"/>
  <c r="J31" i="3" s="1"/>
  <c r="AL23" i="3"/>
  <c r="AL30" i="3" s="1"/>
  <c r="AF23" i="3"/>
  <c r="AF30" i="3" s="1"/>
  <c r="P23" i="3"/>
  <c r="P30" i="3" s="1"/>
  <c r="H23" i="3"/>
  <c r="H30" i="3" s="1"/>
  <c r="G24" i="3"/>
  <c r="G31" i="3" s="1"/>
  <c r="AJ23" i="3"/>
  <c r="AJ30" i="3" s="1"/>
  <c r="AB23" i="3"/>
  <c r="AB30" i="3" s="1"/>
  <c r="T23" i="3"/>
  <c r="T30" i="3" s="1"/>
  <c r="J23" i="3"/>
  <c r="J30" i="3" s="1"/>
  <c r="J27" i="3"/>
  <c r="K14" i="3"/>
  <c r="K27" i="3" s="1"/>
  <c r="F27" i="3"/>
  <c r="F22" i="3"/>
  <c r="G14" i="3"/>
  <c r="G27" i="3" s="1"/>
  <c r="E14" i="3"/>
  <c r="E27" i="3" s="1"/>
  <c r="D14" i="3"/>
  <c r="D27" i="3" s="1"/>
  <c r="AC29" i="3"/>
  <c r="AD22" i="3"/>
  <c r="AB22" i="3"/>
  <c r="AC25" i="3"/>
  <c r="Y29" i="3"/>
  <c r="Z22" i="3"/>
  <c r="X22" i="3"/>
  <c r="Y25" i="3"/>
  <c r="I22" i="3"/>
  <c r="AD17" i="3"/>
  <c r="AD28" i="3" s="1"/>
  <c r="AE19" i="3"/>
  <c r="V17" i="3"/>
  <c r="V28" i="3" s="1"/>
  <c r="W19" i="3"/>
  <c r="N17" i="3"/>
  <c r="N28" i="3" s="1"/>
  <c r="O19" i="3"/>
  <c r="O17" i="3" s="1"/>
  <c r="O28" i="3" s="1"/>
  <c r="AD23" i="3"/>
  <c r="AD30" i="3" s="1"/>
  <c r="X23" i="3"/>
  <c r="X30" i="3" s="1"/>
  <c r="AK29" i="3"/>
  <c r="AL22" i="3"/>
  <c r="AJ22" i="3"/>
  <c r="AK25" i="3"/>
  <c r="AG29" i="3"/>
  <c r="AH22" i="3"/>
  <c r="AF22" i="3"/>
  <c r="AG25" i="3"/>
  <c r="U29" i="3"/>
  <c r="V22" i="3"/>
  <c r="T22" i="3"/>
  <c r="U25" i="3"/>
  <c r="Q29" i="3"/>
  <c r="R22" i="3"/>
  <c r="P22" i="3"/>
  <c r="Q25" i="3"/>
  <c r="M29" i="3"/>
  <c r="N22" i="3"/>
  <c r="L22" i="3"/>
  <c r="M25" i="3"/>
  <c r="E18" i="3"/>
  <c r="G17" i="3"/>
  <c r="G28" i="3" s="1"/>
  <c r="AH23" i="3"/>
  <c r="AH30" i="3" s="1"/>
  <c r="Z23" i="3"/>
  <c r="Z30" i="3" s="1"/>
  <c r="R23" i="3"/>
  <c r="R30" i="3" s="1"/>
  <c r="L23" i="3"/>
  <c r="L30" i="3" s="1"/>
  <c r="AD27" i="3"/>
  <c r="AE14" i="3"/>
  <c r="AE27" i="3" s="1"/>
  <c r="Z27" i="3"/>
  <c r="AA14" i="3"/>
  <c r="AA27" i="3" s="1"/>
  <c r="N29" i="3" l="1"/>
  <c r="N25" i="3"/>
  <c r="O22" i="3"/>
  <c r="R29" i="3"/>
  <c r="R25" i="3"/>
  <c r="S22" i="3"/>
  <c r="V29" i="3"/>
  <c r="V25" i="3"/>
  <c r="W22" i="3"/>
  <c r="AH29" i="3"/>
  <c r="AH25" i="3"/>
  <c r="AI22" i="3"/>
  <c r="AL29" i="3"/>
  <c r="AL25" i="3"/>
  <c r="AM22" i="3"/>
  <c r="W23" i="3"/>
  <c r="W30" i="3" s="1"/>
  <c r="W17" i="3"/>
  <c r="W28" i="3" s="1"/>
  <c r="AE23" i="3"/>
  <c r="AE30" i="3" s="1"/>
  <c r="AE17" i="3"/>
  <c r="AE28" i="3" s="1"/>
  <c r="I29" i="3"/>
  <c r="J22" i="3"/>
  <c r="H22" i="3"/>
  <c r="I25" i="3"/>
  <c r="X29" i="3"/>
  <c r="X25" i="3"/>
  <c r="AB29" i="3"/>
  <c r="AB25" i="3"/>
  <c r="F29" i="3"/>
  <c r="F25" i="3"/>
  <c r="D22" i="3"/>
  <c r="G22" i="3"/>
  <c r="E22" i="3"/>
  <c r="K23" i="3"/>
  <c r="K30" i="3" s="1"/>
  <c r="K17" i="3"/>
  <c r="K28" i="3" s="1"/>
  <c r="AA17" i="3"/>
  <c r="AA28" i="3" s="1"/>
  <c r="AA23" i="3"/>
  <c r="AA30" i="3" s="1"/>
  <c r="AM17" i="3"/>
  <c r="AM28" i="3" s="1"/>
  <c r="AM23" i="3"/>
  <c r="AM30" i="3" s="1"/>
  <c r="E17" i="3"/>
  <c r="E28" i="3" s="1"/>
  <c r="E24" i="3"/>
  <c r="E31" i="3" s="1"/>
  <c r="L29" i="3"/>
  <c r="L25" i="3"/>
  <c r="P29" i="3"/>
  <c r="P25" i="3"/>
  <c r="T29" i="3"/>
  <c r="T25" i="3"/>
  <c r="AF29" i="3"/>
  <c r="AF25" i="3"/>
  <c r="AJ29" i="3"/>
  <c r="AJ25" i="3"/>
  <c r="Z29" i="3"/>
  <c r="Z25" i="3"/>
  <c r="AA22" i="3"/>
  <c r="AD29" i="3"/>
  <c r="AD25" i="3"/>
  <c r="AE22" i="3"/>
  <c r="O23" i="3"/>
  <c r="O30" i="3" s="1"/>
  <c r="S23" i="3"/>
  <c r="S30" i="3" s="1"/>
  <c r="S17" i="3"/>
  <c r="S28" i="3" s="1"/>
  <c r="AI23" i="3"/>
  <c r="AI30" i="3" s="1"/>
  <c r="AI17" i="3"/>
  <c r="AI28" i="3" s="1"/>
  <c r="AE29" i="3" l="1"/>
  <c r="AE25" i="3"/>
  <c r="E29" i="3"/>
  <c r="E25" i="3"/>
  <c r="D29" i="3"/>
  <c r="D25" i="3"/>
  <c r="H29" i="3"/>
  <c r="H25" i="3"/>
  <c r="AI29" i="3"/>
  <c r="AI25" i="3"/>
  <c r="S29" i="3"/>
  <c r="S25" i="3"/>
  <c r="AA29" i="3"/>
  <c r="AA25" i="3"/>
  <c r="G29" i="3"/>
  <c r="G25" i="3"/>
  <c r="J29" i="3"/>
  <c r="J25" i="3"/>
  <c r="K22" i="3"/>
  <c r="AM29" i="3"/>
  <c r="AM25" i="3"/>
  <c r="W29" i="3"/>
  <c r="W25" i="3"/>
  <c r="O29" i="3"/>
  <c r="O25" i="3"/>
  <c r="K29" i="3" l="1"/>
  <c r="K25" i="3"/>
</calcChain>
</file>

<file path=xl/sharedStrings.xml><?xml version="1.0" encoding="utf-8"?>
<sst xmlns="http://schemas.openxmlformats.org/spreadsheetml/2006/main" count="132" uniqueCount="67">
  <si>
    <t>Таблица № П1.27</t>
  </si>
  <si>
    <t>ОАО "Омсккровля"</t>
  </si>
  <si>
    <t>Экономически обоснованные тарифы</t>
  </si>
  <si>
    <t>на электрическую энергию (мощность)</t>
  </si>
  <si>
    <t>по группам потребителей</t>
  </si>
  <si>
    <t xml:space="preserve">N  </t>
  </si>
  <si>
    <t>Группа потребителей</t>
  </si>
  <si>
    <t xml:space="preserve">Ед. изм. </t>
  </si>
  <si>
    <t>Базовый период (2011)</t>
  </si>
  <si>
    <t>Период регулирования (2012)</t>
  </si>
  <si>
    <t>Период регулирования (2013)</t>
  </si>
  <si>
    <t>Период регулирования (2014)</t>
  </si>
  <si>
    <t>Период регулирования (2015)</t>
  </si>
  <si>
    <t>Прочие</t>
  </si>
  <si>
    <t>Всего</t>
  </si>
  <si>
    <t>СН11</t>
  </si>
  <si>
    <t xml:space="preserve">1  </t>
  </si>
  <si>
    <t xml:space="preserve">2         </t>
  </si>
  <si>
    <t xml:space="preserve">3    </t>
  </si>
  <si>
    <t xml:space="preserve">1.   </t>
  </si>
  <si>
    <t>Объем полезного отпуска</t>
  </si>
  <si>
    <t>млн. кВт.ч</t>
  </si>
  <si>
    <t xml:space="preserve">2.   </t>
  </si>
  <si>
    <t>Заявленная мощность</t>
  </si>
  <si>
    <t xml:space="preserve">МВт   </t>
  </si>
  <si>
    <t xml:space="preserve">3.   </t>
  </si>
  <si>
    <t>Тариф   на   покупку электрической энергии</t>
  </si>
  <si>
    <t>руб./МВт.ч</t>
  </si>
  <si>
    <t xml:space="preserve">3.1. </t>
  </si>
  <si>
    <t xml:space="preserve">Ставка за мощность </t>
  </si>
  <si>
    <t>руб./ МВт. мес.</t>
  </si>
  <si>
    <t xml:space="preserve">3.2. </t>
  </si>
  <si>
    <t xml:space="preserve">Ставка за энергию  </t>
  </si>
  <si>
    <t xml:space="preserve">4.   </t>
  </si>
  <si>
    <t>Стоимость  единицы услуг</t>
  </si>
  <si>
    <t xml:space="preserve">4.1. </t>
  </si>
  <si>
    <t xml:space="preserve">Плата за услуги   по передаче электрической энергии  </t>
  </si>
  <si>
    <t>4.1.1.</t>
  </si>
  <si>
    <t xml:space="preserve">Ставка на содержание электросетей  </t>
  </si>
  <si>
    <t xml:space="preserve">руб./ МВт. </t>
  </si>
  <si>
    <t>4.1.2.</t>
  </si>
  <si>
    <t>Ставка   по   оплате потерь</t>
  </si>
  <si>
    <t xml:space="preserve">4.2. </t>
  </si>
  <si>
    <t>Плата за иные услуги</t>
  </si>
  <si>
    <t xml:space="preserve">5.   </t>
  </si>
  <si>
    <t>Средний одноставочный  тариф п. 3 + п. 4</t>
  </si>
  <si>
    <t xml:space="preserve">5.1. </t>
  </si>
  <si>
    <t xml:space="preserve">Плата  за   мощность                   п. 3.1 + п. 4.1.1  + п. 4.2    </t>
  </si>
  <si>
    <t xml:space="preserve">5.2. </t>
  </si>
  <si>
    <t xml:space="preserve">Плата   за   энергию                        п. 3.2 + п. 4.1.2 +п.4.1 </t>
  </si>
  <si>
    <t xml:space="preserve">6.   </t>
  </si>
  <si>
    <t>Товарная   продукция всего п. 5 x п. 1</t>
  </si>
  <si>
    <t>тыс. руб.</t>
  </si>
  <si>
    <t xml:space="preserve">в том числе        </t>
  </si>
  <si>
    <t xml:space="preserve">6.1. </t>
  </si>
  <si>
    <t xml:space="preserve">- за  электроэнергию (мощность)    п.  3  x п. 1  </t>
  </si>
  <si>
    <t xml:space="preserve">6.2. </t>
  </si>
  <si>
    <t>- за услуги  п. 4  x п. 1</t>
  </si>
  <si>
    <t xml:space="preserve">То же п. 6                </t>
  </si>
  <si>
    <t xml:space="preserve">-    за     мощность                                п. 5.1 x п. 2 х М      </t>
  </si>
  <si>
    <t xml:space="preserve">- за   электрическую энергию        п. 5.2 x п. 1       </t>
  </si>
  <si>
    <t>Экономист ФЭО</t>
  </si>
  <si>
    <t>Л.А. Дерожинская</t>
  </si>
  <si>
    <t>Период регулирования (2016)</t>
  </si>
  <si>
    <t>Период регулирования (2017)</t>
  </si>
  <si>
    <t>Период регулирования (2018)</t>
  </si>
  <si>
    <t>Период регулирования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</si>
</sst>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000"/>
    <numFmt numFmtId="166" formatCode="#,##0.0"/>
    <numFmt numFmtId="167" formatCode="#,##0_);[Red]\(#,##0\)"/>
    <numFmt numFmtId="168" formatCode="_(* #,##0.00_);_(* \(#,##0.00\);_(* &quot;-&quot;??_);_(@_)"/>
  </numFmts>
  <fonts count="34" x14ac:knownFonts="1">
    <font>
      <sz val="10"/>
      <name val="Times New Roman Cyr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i/>
      <sz val="9"/>
      <name val="Arial Cyr"/>
      <charset val="204"/>
    </font>
    <font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1"/>
      <name val="Times New Roman Cyr"/>
      <charset val="204"/>
    </font>
    <font>
      <sz val="8"/>
      <name val="Arial"/>
      <family val="2"/>
      <charset val="204"/>
    </font>
    <font>
      <sz val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6">
    <xf numFmtId="0" fontId="0" fillId="0" borderId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35" applyNumberFormat="0" applyAlignment="0" applyProtection="0"/>
    <xf numFmtId="0" fontId="16" fillId="10" borderId="36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37" applyNumberFormat="0" applyFill="0" applyAlignment="0" applyProtection="0"/>
    <xf numFmtId="0" fontId="20" fillId="0" borderId="38" applyNumberFormat="0" applyFill="0" applyAlignment="0" applyProtection="0"/>
    <xf numFmtId="0" fontId="21" fillId="0" borderId="39" applyNumberFormat="0" applyFill="0" applyAlignment="0" applyProtection="0"/>
    <xf numFmtId="0" fontId="21" fillId="0" borderId="0" applyNumberFormat="0" applyFill="0" applyBorder="0" applyAlignment="0" applyProtection="0"/>
    <xf numFmtId="0" fontId="22" fillId="15" borderId="35" applyNumberFormat="0" applyAlignment="0" applyProtection="0"/>
    <xf numFmtId="0" fontId="23" fillId="0" borderId="40" applyNumberFormat="0" applyFill="0" applyAlignment="0" applyProtection="0"/>
    <xf numFmtId="0" fontId="24" fillId="21" borderId="0" applyNumberFormat="0" applyBorder="0" applyAlignment="0" applyProtection="0"/>
    <xf numFmtId="0" fontId="25" fillId="8" borderId="41" applyNumberFormat="0" applyFont="0" applyAlignment="0" applyProtection="0"/>
    <xf numFmtId="0" fontId="26" fillId="17" borderId="42" applyNumberFormat="0" applyAlignment="0" applyProtection="0"/>
    <xf numFmtId="0" fontId="27" fillId="0" borderId="0" applyNumberFormat="0" applyFill="0" applyBorder="0" applyAlignment="0" applyProtection="0"/>
    <xf numFmtId="0" fontId="17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" applyBorder="0">
      <alignment horizontal="center" vertical="center" wrapText="1"/>
    </xf>
    <xf numFmtId="4" fontId="30" fillId="22" borderId="21" applyBorder="0">
      <alignment horizontal="right"/>
    </xf>
    <xf numFmtId="0" fontId="3" fillId="0" borderId="0"/>
    <xf numFmtId="0" fontId="25" fillId="0" borderId="0"/>
    <xf numFmtId="0" fontId="31" fillId="0" borderId="0"/>
    <xf numFmtId="0" fontId="1" fillId="0" borderId="0"/>
    <xf numFmtId="0" fontId="25" fillId="0" borderId="0" applyFont="0" applyFill="0" applyBorder="0" applyProtection="0">
      <alignment horizontal="center" vertical="center" wrapText="1"/>
    </xf>
    <xf numFmtId="0" fontId="25" fillId="0" borderId="0" applyNumberFormat="0" applyFont="0" applyFill="0" applyBorder="0" applyProtection="0">
      <alignment horizontal="justify" vertical="center" wrapText="1"/>
    </xf>
    <xf numFmtId="167" fontId="32" fillId="0" borderId="0">
      <alignment vertical="top"/>
    </xf>
    <xf numFmtId="168" fontId="3" fillId="0" borderId="0" applyFont="0" applyFill="0" applyBorder="0" applyAlignment="0" applyProtection="0"/>
    <xf numFmtId="4" fontId="30" fillId="23" borderId="0" applyBorder="0">
      <alignment horizontal="right"/>
    </xf>
    <xf numFmtId="166" fontId="25" fillId="0" borderId="21" applyFont="0" applyFill="0" applyBorder="0" applyProtection="0">
      <alignment horizontal="center" vertical="center"/>
    </xf>
  </cellStyleXfs>
  <cellXfs count="1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/>
    <xf numFmtId="49" fontId="0" fillId="0" borderId="0" xfId="0" applyNumberFormat="1"/>
    <xf numFmtId="0" fontId="0" fillId="0" borderId="0" xfId="0" applyFont="1"/>
    <xf numFmtId="0" fontId="0" fillId="0" borderId="0" xfId="0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2" borderId="28" xfId="0" applyNumberFormat="1" applyFont="1" applyFill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49" fontId="3" fillId="3" borderId="28" xfId="0" applyNumberFormat="1" applyFont="1" applyFill="1" applyBorder="1" applyAlignment="1">
      <alignment vertical="top" wrapText="1"/>
    </xf>
    <xf numFmtId="164" fontId="3" fillId="2" borderId="27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3" fontId="3" fillId="0" borderId="31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165" fontId="6" fillId="0" borderId="20" xfId="0" applyNumberFormat="1" applyFont="1" applyBorder="1" applyAlignment="1">
      <alignment horizontal="center" vertical="center" wrapText="1"/>
    </xf>
    <xf numFmtId="165" fontId="6" fillId="0" borderId="21" xfId="0" applyNumberFormat="1" applyFont="1" applyBorder="1" applyAlignment="1">
      <alignment horizontal="center" vertical="center" wrapText="1"/>
    </xf>
    <xf numFmtId="165" fontId="6" fillId="2" borderId="21" xfId="0" applyNumberFormat="1" applyFont="1" applyFill="1" applyBorder="1" applyAlignment="1">
      <alignment horizontal="center" vertical="center" wrapText="1"/>
    </xf>
    <xf numFmtId="165" fontId="6" fillId="0" borderId="22" xfId="0" applyNumberFormat="1" applyFont="1" applyBorder="1" applyAlignment="1">
      <alignment horizontal="center" vertical="center" wrapText="1"/>
    </xf>
    <xf numFmtId="165" fontId="6" fillId="0" borderId="20" xfId="0" applyNumberFormat="1" applyFont="1" applyFill="1" applyBorder="1" applyAlignment="1">
      <alignment horizontal="center" vertical="center" wrapText="1"/>
    </xf>
    <xf numFmtId="165" fontId="6" fillId="0" borderId="21" xfId="0" applyNumberFormat="1" applyFont="1" applyFill="1" applyBorder="1" applyAlignment="1">
      <alignment horizontal="center" vertical="center" wrapText="1"/>
    </xf>
    <xf numFmtId="165" fontId="6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23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166" fontId="6" fillId="0" borderId="23" xfId="0" applyNumberFormat="1" applyFont="1" applyBorder="1" applyAlignment="1">
      <alignment horizontal="center" vertical="center" wrapText="1"/>
    </xf>
    <xf numFmtId="166" fontId="6" fillId="2" borderId="24" xfId="0" applyNumberFormat="1" applyFont="1" applyFill="1" applyBorder="1" applyAlignment="1">
      <alignment horizontal="center" vertical="center" wrapText="1"/>
    </xf>
    <xf numFmtId="166" fontId="6" fillId="0" borderId="24" xfId="0" applyNumberFormat="1" applyFont="1" applyBorder="1" applyAlignment="1">
      <alignment horizontal="center" vertical="center" wrapText="1"/>
    </xf>
    <xf numFmtId="166" fontId="6" fillId="0" borderId="26" xfId="0" applyNumberFormat="1" applyFont="1" applyBorder="1" applyAlignment="1">
      <alignment horizontal="center" vertical="center" wrapText="1"/>
    </xf>
    <xf numFmtId="166" fontId="6" fillId="0" borderId="23" xfId="0" applyNumberFormat="1" applyFont="1" applyFill="1" applyBorder="1" applyAlignment="1">
      <alignment horizontal="center" vertical="center" wrapText="1"/>
    </xf>
    <xf numFmtId="166" fontId="6" fillId="0" borderId="24" xfId="0" applyNumberFormat="1" applyFont="1" applyFill="1" applyBorder="1" applyAlignment="1">
      <alignment horizontal="center" vertical="center" wrapText="1"/>
    </xf>
    <xf numFmtId="166" fontId="6" fillId="0" borderId="26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4" fontId="6" fillId="2" borderId="21" xfId="0" applyNumberFormat="1" applyFont="1" applyFill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2" borderId="21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6" fillId="2" borderId="24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top" wrapText="1"/>
    </xf>
    <xf numFmtId="3" fontId="9" fillId="0" borderId="20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/>
  </cellXfs>
  <cellStyles count="56">
    <cellStyle name="Accent1" xfId="1"/>
    <cellStyle name="Accent1 - 20%" xfId="2"/>
    <cellStyle name="Accent1 - 40%" xfId="3"/>
    <cellStyle name="Accent1 - 60%" xfId="4"/>
    <cellStyle name="Accent2" xfId="5"/>
    <cellStyle name="Accent2 - 20%" xfId="6"/>
    <cellStyle name="Accent2 - 40%" xfId="7"/>
    <cellStyle name="Accent2 - 60%" xfId="8"/>
    <cellStyle name="Accent3" xfId="9"/>
    <cellStyle name="Accent3 - 20%" xfId="10"/>
    <cellStyle name="Accent3 - 40%" xfId="11"/>
    <cellStyle name="Accent3 - 60%" xfId="12"/>
    <cellStyle name="Accent4" xfId="13"/>
    <cellStyle name="Accent4 - 20%" xfId="14"/>
    <cellStyle name="Accent4 - 40%" xfId="15"/>
    <cellStyle name="Accent4 - 60%" xfId="16"/>
    <cellStyle name="Accent5" xfId="17"/>
    <cellStyle name="Accent5 - 20%" xfId="18"/>
    <cellStyle name="Accent5 - 40%" xfId="19"/>
    <cellStyle name="Accent5 - 60%" xfId="20"/>
    <cellStyle name="Accent6" xfId="21"/>
    <cellStyle name="Accent6 - 20%" xfId="22"/>
    <cellStyle name="Accent6 - 40%" xfId="23"/>
    <cellStyle name="Accent6 - 60%" xfId="24"/>
    <cellStyle name="Bad" xfId="25"/>
    <cellStyle name="Calculation" xfId="26"/>
    <cellStyle name="Check Cell" xfId="27"/>
    <cellStyle name="Emphasis 1" xfId="28"/>
    <cellStyle name="Emphasis 2" xfId="29"/>
    <cellStyle name="Emphasis 3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Sheet Title" xfId="41"/>
    <cellStyle name="Total" xfId="42"/>
    <cellStyle name="Warning Text" xfId="43"/>
    <cellStyle name="ЗаголовокСтолбца" xfId="44"/>
    <cellStyle name="Значение" xfId="45"/>
    <cellStyle name="Обычный" xfId="0" builtinId="0"/>
    <cellStyle name="Обычный 2" xfId="46"/>
    <cellStyle name="Обычный 2 2" xfId="47"/>
    <cellStyle name="Обычный 3" xfId="48"/>
    <cellStyle name="Обычный 4" xfId="49"/>
    <cellStyle name="По центру с переносом" xfId="50"/>
    <cellStyle name="По ширине с переносом" xfId="51"/>
    <cellStyle name="Стиль 1 2" xfId="52"/>
    <cellStyle name="Финансовый 2" xfId="53"/>
    <cellStyle name="Формула" xfId="54"/>
    <cellStyle name="Цифры по центру с десятыми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99;&#1081;/&#1056;&#1069;&#1050;/&#1056;&#1069;&#1050;%202013/36-46,%2051%20&#1056;&#1069;&#1050;%20&#1085;&#1072;%202013%20&#1075;&#1086;&#1076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99;&#1081;/&#1056;&#1069;&#1050;/&#1056;&#1069;&#1050;%202010-2012/&#1055;&#1080;&#1089;&#1100;&#1084;&#1086;%20&#1080;&#1079;%20&#1056;&#1069;&#1050;/&#1090;&#1072;&#1073;&#1083;&#1080;&#1094;&#1072;%20&#1088;&#1072;&#1089;&#1093;&#1086;&#1076;&#1086;&#107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7;&#1090;&#1077;&#1074;&#1072;&#1103;/27.02.2011/&#1041;&#1054;&#1053;&#1044;&#1040;&#1056;&#1068;%20&#1042;%20&#1054;&#1058;&#1055;&#1059;&#1057;&#1050;&#1045;/&#1087;&#1088;&#1072;&#1074;&#1083;&#1077;&#1085;&#1080;&#1077;%20&#1054;&#1084;&#1089;&#1082;&#1101;&#1085;&#1077;&#1088;&#1075;&#1086;%2027.01.2011/&#1055;&#1088;&#1080;&#1083;&#1086;&#1078;&#1077;&#1085;&#1080;&#1103;%20&#1082;%20&#1079;&#1072;&#1082;&#1083;&#1102;&#1095;&#1077;&#1085;&#1080;&#1102;%20&#1054;&#1084;&#1089;&#1082;&#1101;&#1085;&#1077;&#1088;&#1075;&#1086;%2021.10.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числ подст"/>
      <sheetName val="44 цехрасх"/>
      <sheetName val="45 ОХР "/>
      <sheetName val="52 номенклатура"/>
      <sheetName val="П1.16 "/>
      <sheetName val="П1.17"/>
      <sheetName val="П1.17.1"/>
      <sheetName val="П1.18.2"/>
      <sheetName val="П1.21.3"/>
      <sheetName val="46 прибыль на соц.разв"/>
      <sheetName val="П1.24"/>
      <sheetName val="П1.25"/>
      <sheetName val="П1.27"/>
      <sheetName val="Табл. расходов"/>
      <sheetName val="Счет 23.01 по мес2012"/>
      <sheetName val="П1.15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8">
          <cell r="D28">
            <v>147.39420558703958</v>
          </cell>
          <cell r="E28">
            <v>166.59138070359361</v>
          </cell>
        </row>
        <row r="32">
          <cell r="D32">
            <v>147.39420558703958</v>
          </cell>
          <cell r="F32">
            <v>188.58356085602415</v>
          </cell>
          <cell r="G32">
            <v>198.00066718454067</v>
          </cell>
          <cell r="H32">
            <v>220.51113007452432</v>
          </cell>
          <cell r="I32">
            <v>238.00209453028151</v>
          </cell>
          <cell r="J32">
            <v>257.20501070797997</v>
          </cell>
          <cell r="K32">
            <v>278.29305299161842</v>
          </cell>
          <cell r="L32">
            <v>301.08922605081074</v>
          </cell>
        </row>
      </sheetData>
      <sheetData sheetId="11">
        <row r="10">
          <cell r="D10">
            <v>2406</v>
          </cell>
          <cell r="E10">
            <v>2330</v>
          </cell>
          <cell r="F10">
            <v>3000</v>
          </cell>
          <cell r="G10">
            <v>2600</v>
          </cell>
          <cell r="H10">
            <v>2600</v>
          </cell>
          <cell r="I10">
            <v>2600</v>
          </cell>
          <cell r="J10">
            <v>2600</v>
          </cell>
          <cell r="K10">
            <v>2600</v>
          </cell>
          <cell r="L10">
            <v>2600</v>
          </cell>
        </row>
        <row r="27">
          <cell r="D27">
            <v>7.282</v>
          </cell>
          <cell r="E27">
            <v>6.9390000000000001</v>
          </cell>
          <cell r="F27">
            <v>8.7929999999999993</v>
          </cell>
          <cell r="G27">
            <v>8.6620000000000008</v>
          </cell>
          <cell r="H27">
            <v>8.3640000000000008</v>
          </cell>
          <cell r="I27">
            <v>8.3640000000000008</v>
          </cell>
          <cell r="J27">
            <v>8.3640000000000008</v>
          </cell>
          <cell r="K27">
            <v>8.3640000000000008</v>
          </cell>
          <cell r="L27">
            <v>8.3640000000000008</v>
          </cell>
        </row>
        <row r="35">
          <cell r="D35">
            <v>144.11939999999998</v>
          </cell>
          <cell r="E35">
            <v>81.52</v>
          </cell>
          <cell r="F35">
            <v>154.49999999999997</v>
          </cell>
          <cell r="G35">
            <v>163.79999999999998</v>
          </cell>
          <cell r="H35">
            <v>174.2</v>
          </cell>
          <cell r="I35">
            <v>174.2</v>
          </cell>
          <cell r="J35">
            <v>174.2</v>
          </cell>
          <cell r="K35">
            <v>174.2</v>
          </cell>
          <cell r="L35">
            <v>174.2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. расходов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 Бондарь"/>
      <sheetName val="1.17.1"/>
      <sheetName val="1.21.3"/>
      <sheetName val="Прилож общ смета"/>
      <sheetName val="п1.15."/>
      <sheetName val="1.16"/>
      <sheetName val="п1.17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M34"/>
  <sheetViews>
    <sheetView tabSelected="1" zoomScaleNormal="100" zoomScaleSheetLayoutView="100" workbookViewId="0">
      <selection activeCell="X1" sqref="X1:AM31"/>
    </sheetView>
  </sheetViews>
  <sheetFormatPr defaultRowHeight="12.75" x14ac:dyDescent="0.2"/>
  <cols>
    <col min="1" max="1" width="7" customWidth="1"/>
    <col min="2" max="2" width="30" style="6" customWidth="1"/>
    <col min="3" max="3" width="12.6640625" style="7" customWidth="1"/>
    <col min="4" max="11" width="10.1640625" hidden="1" customWidth="1"/>
    <col min="12" max="15" width="10.1640625" customWidth="1"/>
    <col min="16" max="16" width="12.5" style="5" customWidth="1"/>
    <col min="17" max="17" width="11.1640625" style="5" customWidth="1"/>
    <col min="18" max="18" width="10.5" style="5" customWidth="1"/>
    <col min="19" max="19" width="11.33203125" style="5" customWidth="1"/>
    <col min="20" max="20" width="12.5" style="5" customWidth="1"/>
    <col min="21" max="21" width="11.1640625" style="5" customWidth="1"/>
    <col min="22" max="22" width="10.5" style="5" customWidth="1"/>
    <col min="23" max="23" width="11.33203125" style="5" customWidth="1"/>
    <col min="24" max="24" width="12.5" style="5" customWidth="1"/>
    <col min="25" max="25" width="11.1640625" style="5" customWidth="1"/>
    <col min="26" max="26" width="10.5" style="5" customWidth="1"/>
    <col min="27" max="27" width="11.33203125" style="5" customWidth="1"/>
    <col min="28" max="28" width="12.5" style="5" customWidth="1"/>
    <col min="29" max="29" width="11.1640625" style="5" customWidth="1"/>
    <col min="30" max="30" width="10.5" style="5" customWidth="1"/>
    <col min="31" max="31" width="11.33203125" style="5" customWidth="1"/>
    <col min="32" max="32" width="12.5" style="5" customWidth="1"/>
    <col min="33" max="33" width="11.1640625" style="5" customWidth="1"/>
    <col min="34" max="34" width="10.5" style="5" customWidth="1"/>
    <col min="35" max="35" width="11.33203125" style="5" customWidth="1"/>
    <col min="36" max="36" width="12.5" style="5" customWidth="1"/>
    <col min="37" max="37" width="11.1640625" style="5" customWidth="1"/>
    <col min="38" max="38" width="10.5" style="5" customWidth="1"/>
    <col min="39" max="39" width="11.33203125" style="5" customWidth="1"/>
    <col min="257" max="257" width="7" customWidth="1"/>
    <col min="258" max="258" width="30" customWidth="1"/>
    <col min="259" max="259" width="12.6640625" customWidth="1"/>
    <col min="260" max="267" width="0" hidden="1" customWidth="1"/>
    <col min="268" max="271" width="10.1640625" customWidth="1"/>
    <col min="272" max="272" width="12.5" customWidth="1"/>
    <col min="273" max="273" width="11.1640625" customWidth="1"/>
    <col min="274" max="274" width="10.5" customWidth="1"/>
    <col min="275" max="275" width="11.33203125" customWidth="1"/>
    <col min="276" max="276" width="12.5" customWidth="1"/>
    <col min="277" max="277" width="11.1640625" customWidth="1"/>
    <col min="278" max="278" width="10.5" customWidth="1"/>
    <col min="279" max="279" width="11.33203125" customWidth="1"/>
    <col min="280" max="280" width="12.5" customWidth="1"/>
    <col min="281" max="281" width="11.1640625" customWidth="1"/>
    <col min="282" max="282" width="10.5" customWidth="1"/>
    <col min="283" max="283" width="11.33203125" customWidth="1"/>
    <col min="284" max="284" width="12.5" customWidth="1"/>
    <col min="285" max="285" width="11.1640625" customWidth="1"/>
    <col min="286" max="286" width="10.5" customWidth="1"/>
    <col min="287" max="287" width="11.33203125" customWidth="1"/>
    <col min="288" max="288" width="12.5" customWidth="1"/>
    <col min="289" max="289" width="11.1640625" customWidth="1"/>
    <col min="290" max="290" width="10.5" customWidth="1"/>
    <col min="291" max="291" width="11.33203125" customWidth="1"/>
    <col min="292" max="292" width="12.5" customWidth="1"/>
    <col min="293" max="293" width="11.1640625" customWidth="1"/>
    <col min="294" max="294" width="10.5" customWidth="1"/>
    <col min="295" max="295" width="11.33203125" customWidth="1"/>
    <col min="513" max="513" width="7" customWidth="1"/>
    <col min="514" max="514" width="30" customWidth="1"/>
    <col min="515" max="515" width="12.6640625" customWidth="1"/>
    <col min="516" max="523" width="0" hidden="1" customWidth="1"/>
    <col min="524" max="527" width="10.1640625" customWidth="1"/>
    <col min="528" max="528" width="12.5" customWidth="1"/>
    <col min="529" max="529" width="11.1640625" customWidth="1"/>
    <col min="530" max="530" width="10.5" customWidth="1"/>
    <col min="531" max="531" width="11.33203125" customWidth="1"/>
    <col min="532" max="532" width="12.5" customWidth="1"/>
    <col min="533" max="533" width="11.1640625" customWidth="1"/>
    <col min="534" max="534" width="10.5" customWidth="1"/>
    <col min="535" max="535" width="11.33203125" customWidth="1"/>
    <col min="536" max="536" width="12.5" customWidth="1"/>
    <col min="537" max="537" width="11.1640625" customWidth="1"/>
    <col min="538" max="538" width="10.5" customWidth="1"/>
    <col min="539" max="539" width="11.33203125" customWidth="1"/>
    <col min="540" max="540" width="12.5" customWidth="1"/>
    <col min="541" max="541" width="11.1640625" customWidth="1"/>
    <col min="542" max="542" width="10.5" customWidth="1"/>
    <col min="543" max="543" width="11.33203125" customWidth="1"/>
    <col min="544" max="544" width="12.5" customWidth="1"/>
    <col min="545" max="545" width="11.1640625" customWidth="1"/>
    <col min="546" max="546" width="10.5" customWidth="1"/>
    <col min="547" max="547" width="11.33203125" customWidth="1"/>
    <col min="548" max="548" width="12.5" customWidth="1"/>
    <col min="549" max="549" width="11.1640625" customWidth="1"/>
    <col min="550" max="550" width="10.5" customWidth="1"/>
    <col min="551" max="551" width="11.33203125" customWidth="1"/>
    <col min="769" max="769" width="7" customWidth="1"/>
    <col min="770" max="770" width="30" customWidth="1"/>
    <col min="771" max="771" width="12.6640625" customWidth="1"/>
    <col min="772" max="779" width="0" hidden="1" customWidth="1"/>
    <col min="780" max="783" width="10.1640625" customWidth="1"/>
    <col min="784" max="784" width="12.5" customWidth="1"/>
    <col min="785" max="785" width="11.1640625" customWidth="1"/>
    <col min="786" max="786" width="10.5" customWidth="1"/>
    <col min="787" max="787" width="11.33203125" customWidth="1"/>
    <col min="788" max="788" width="12.5" customWidth="1"/>
    <col min="789" max="789" width="11.1640625" customWidth="1"/>
    <col min="790" max="790" width="10.5" customWidth="1"/>
    <col min="791" max="791" width="11.33203125" customWidth="1"/>
    <col min="792" max="792" width="12.5" customWidth="1"/>
    <col min="793" max="793" width="11.1640625" customWidth="1"/>
    <col min="794" max="794" width="10.5" customWidth="1"/>
    <col min="795" max="795" width="11.33203125" customWidth="1"/>
    <col min="796" max="796" width="12.5" customWidth="1"/>
    <col min="797" max="797" width="11.1640625" customWidth="1"/>
    <col min="798" max="798" width="10.5" customWidth="1"/>
    <col min="799" max="799" width="11.33203125" customWidth="1"/>
    <col min="800" max="800" width="12.5" customWidth="1"/>
    <col min="801" max="801" width="11.1640625" customWidth="1"/>
    <col min="802" max="802" width="10.5" customWidth="1"/>
    <col min="803" max="803" width="11.33203125" customWidth="1"/>
    <col min="804" max="804" width="12.5" customWidth="1"/>
    <col min="805" max="805" width="11.1640625" customWidth="1"/>
    <col min="806" max="806" width="10.5" customWidth="1"/>
    <col min="807" max="807" width="11.33203125" customWidth="1"/>
    <col min="1025" max="1025" width="7" customWidth="1"/>
    <col min="1026" max="1026" width="30" customWidth="1"/>
    <col min="1027" max="1027" width="12.6640625" customWidth="1"/>
    <col min="1028" max="1035" width="0" hidden="1" customWidth="1"/>
    <col min="1036" max="1039" width="10.1640625" customWidth="1"/>
    <col min="1040" max="1040" width="12.5" customWidth="1"/>
    <col min="1041" max="1041" width="11.1640625" customWidth="1"/>
    <col min="1042" max="1042" width="10.5" customWidth="1"/>
    <col min="1043" max="1043" width="11.33203125" customWidth="1"/>
    <col min="1044" max="1044" width="12.5" customWidth="1"/>
    <col min="1045" max="1045" width="11.1640625" customWidth="1"/>
    <col min="1046" max="1046" width="10.5" customWidth="1"/>
    <col min="1047" max="1047" width="11.33203125" customWidth="1"/>
    <col min="1048" max="1048" width="12.5" customWidth="1"/>
    <col min="1049" max="1049" width="11.1640625" customWidth="1"/>
    <col min="1050" max="1050" width="10.5" customWidth="1"/>
    <col min="1051" max="1051" width="11.33203125" customWidth="1"/>
    <col min="1052" max="1052" width="12.5" customWidth="1"/>
    <col min="1053" max="1053" width="11.1640625" customWidth="1"/>
    <col min="1054" max="1054" width="10.5" customWidth="1"/>
    <col min="1055" max="1055" width="11.33203125" customWidth="1"/>
    <col min="1056" max="1056" width="12.5" customWidth="1"/>
    <col min="1057" max="1057" width="11.1640625" customWidth="1"/>
    <col min="1058" max="1058" width="10.5" customWidth="1"/>
    <col min="1059" max="1059" width="11.33203125" customWidth="1"/>
    <col min="1060" max="1060" width="12.5" customWidth="1"/>
    <col min="1061" max="1061" width="11.1640625" customWidth="1"/>
    <col min="1062" max="1062" width="10.5" customWidth="1"/>
    <col min="1063" max="1063" width="11.33203125" customWidth="1"/>
    <col min="1281" max="1281" width="7" customWidth="1"/>
    <col min="1282" max="1282" width="30" customWidth="1"/>
    <col min="1283" max="1283" width="12.6640625" customWidth="1"/>
    <col min="1284" max="1291" width="0" hidden="1" customWidth="1"/>
    <col min="1292" max="1295" width="10.1640625" customWidth="1"/>
    <col min="1296" max="1296" width="12.5" customWidth="1"/>
    <col min="1297" max="1297" width="11.1640625" customWidth="1"/>
    <col min="1298" max="1298" width="10.5" customWidth="1"/>
    <col min="1299" max="1299" width="11.33203125" customWidth="1"/>
    <col min="1300" max="1300" width="12.5" customWidth="1"/>
    <col min="1301" max="1301" width="11.1640625" customWidth="1"/>
    <col min="1302" max="1302" width="10.5" customWidth="1"/>
    <col min="1303" max="1303" width="11.33203125" customWidth="1"/>
    <col min="1304" max="1304" width="12.5" customWidth="1"/>
    <col min="1305" max="1305" width="11.1640625" customWidth="1"/>
    <col min="1306" max="1306" width="10.5" customWidth="1"/>
    <col min="1307" max="1307" width="11.33203125" customWidth="1"/>
    <col min="1308" max="1308" width="12.5" customWidth="1"/>
    <col min="1309" max="1309" width="11.1640625" customWidth="1"/>
    <col min="1310" max="1310" width="10.5" customWidth="1"/>
    <col min="1311" max="1311" width="11.33203125" customWidth="1"/>
    <col min="1312" max="1312" width="12.5" customWidth="1"/>
    <col min="1313" max="1313" width="11.1640625" customWidth="1"/>
    <col min="1314" max="1314" width="10.5" customWidth="1"/>
    <col min="1315" max="1315" width="11.33203125" customWidth="1"/>
    <col min="1316" max="1316" width="12.5" customWidth="1"/>
    <col min="1317" max="1317" width="11.1640625" customWidth="1"/>
    <col min="1318" max="1318" width="10.5" customWidth="1"/>
    <col min="1319" max="1319" width="11.33203125" customWidth="1"/>
    <col min="1537" max="1537" width="7" customWidth="1"/>
    <col min="1538" max="1538" width="30" customWidth="1"/>
    <col min="1539" max="1539" width="12.6640625" customWidth="1"/>
    <col min="1540" max="1547" width="0" hidden="1" customWidth="1"/>
    <col min="1548" max="1551" width="10.1640625" customWidth="1"/>
    <col min="1552" max="1552" width="12.5" customWidth="1"/>
    <col min="1553" max="1553" width="11.1640625" customWidth="1"/>
    <col min="1554" max="1554" width="10.5" customWidth="1"/>
    <col min="1555" max="1555" width="11.33203125" customWidth="1"/>
    <col min="1556" max="1556" width="12.5" customWidth="1"/>
    <col min="1557" max="1557" width="11.1640625" customWidth="1"/>
    <col min="1558" max="1558" width="10.5" customWidth="1"/>
    <col min="1559" max="1559" width="11.33203125" customWidth="1"/>
    <col min="1560" max="1560" width="12.5" customWidth="1"/>
    <col min="1561" max="1561" width="11.1640625" customWidth="1"/>
    <col min="1562" max="1562" width="10.5" customWidth="1"/>
    <col min="1563" max="1563" width="11.33203125" customWidth="1"/>
    <col min="1564" max="1564" width="12.5" customWidth="1"/>
    <col min="1565" max="1565" width="11.1640625" customWidth="1"/>
    <col min="1566" max="1566" width="10.5" customWidth="1"/>
    <col min="1567" max="1567" width="11.33203125" customWidth="1"/>
    <col min="1568" max="1568" width="12.5" customWidth="1"/>
    <col min="1569" max="1569" width="11.1640625" customWidth="1"/>
    <col min="1570" max="1570" width="10.5" customWidth="1"/>
    <col min="1571" max="1571" width="11.33203125" customWidth="1"/>
    <col min="1572" max="1572" width="12.5" customWidth="1"/>
    <col min="1573" max="1573" width="11.1640625" customWidth="1"/>
    <col min="1574" max="1574" width="10.5" customWidth="1"/>
    <col min="1575" max="1575" width="11.33203125" customWidth="1"/>
    <col min="1793" max="1793" width="7" customWidth="1"/>
    <col min="1794" max="1794" width="30" customWidth="1"/>
    <col min="1795" max="1795" width="12.6640625" customWidth="1"/>
    <col min="1796" max="1803" width="0" hidden="1" customWidth="1"/>
    <col min="1804" max="1807" width="10.1640625" customWidth="1"/>
    <col min="1808" max="1808" width="12.5" customWidth="1"/>
    <col min="1809" max="1809" width="11.1640625" customWidth="1"/>
    <col min="1810" max="1810" width="10.5" customWidth="1"/>
    <col min="1811" max="1811" width="11.33203125" customWidth="1"/>
    <col min="1812" max="1812" width="12.5" customWidth="1"/>
    <col min="1813" max="1813" width="11.1640625" customWidth="1"/>
    <col min="1814" max="1814" width="10.5" customWidth="1"/>
    <col min="1815" max="1815" width="11.33203125" customWidth="1"/>
    <col min="1816" max="1816" width="12.5" customWidth="1"/>
    <col min="1817" max="1817" width="11.1640625" customWidth="1"/>
    <col min="1818" max="1818" width="10.5" customWidth="1"/>
    <col min="1819" max="1819" width="11.33203125" customWidth="1"/>
    <col min="1820" max="1820" width="12.5" customWidth="1"/>
    <col min="1821" max="1821" width="11.1640625" customWidth="1"/>
    <col min="1822" max="1822" width="10.5" customWidth="1"/>
    <col min="1823" max="1823" width="11.33203125" customWidth="1"/>
    <col min="1824" max="1824" width="12.5" customWidth="1"/>
    <col min="1825" max="1825" width="11.1640625" customWidth="1"/>
    <col min="1826" max="1826" width="10.5" customWidth="1"/>
    <col min="1827" max="1827" width="11.33203125" customWidth="1"/>
    <col min="1828" max="1828" width="12.5" customWidth="1"/>
    <col min="1829" max="1829" width="11.1640625" customWidth="1"/>
    <col min="1830" max="1830" width="10.5" customWidth="1"/>
    <col min="1831" max="1831" width="11.33203125" customWidth="1"/>
    <col min="2049" max="2049" width="7" customWidth="1"/>
    <col min="2050" max="2050" width="30" customWidth="1"/>
    <col min="2051" max="2051" width="12.6640625" customWidth="1"/>
    <col min="2052" max="2059" width="0" hidden="1" customWidth="1"/>
    <col min="2060" max="2063" width="10.1640625" customWidth="1"/>
    <col min="2064" max="2064" width="12.5" customWidth="1"/>
    <col min="2065" max="2065" width="11.1640625" customWidth="1"/>
    <col min="2066" max="2066" width="10.5" customWidth="1"/>
    <col min="2067" max="2067" width="11.33203125" customWidth="1"/>
    <col min="2068" max="2068" width="12.5" customWidth="1"/>
    <col min="2069" max="2069" width="11.1640625" customWidth="1"/>
    <col min="2070" max="2070" width="10.5" customWidth="1"/>
    <col min="2071" max="2071" width="11.33203125" customWidth="1"/>
    <col min="2072" max="2072" width="12.5" customWidth="1"/>
    <col min="2073" max="2073" width="11.1640625" customWidth="1"/>
    <col min="2074" max="2074" width="10.5" customWidth="1"/>
    <col min="2075" max="2075" width="11.33203125" customWidth="1"/>
    <col min="2076" max="2076" width="12.5" customWidth="1"/>
    <col min="2077" max="2077" width="11.1640625" customWidth="1"/>
    <col min="2078" max="2078" width="10.5" customWidth="1"/>
    <col min="2079" max="2079" width="11.33203125" customWidth="1"/>
    <col min="2080" max="2080" width="12.5" customWidth="1"/>
    <col min="2081" max="2081" width="11.1640625" customWidth="1"/>
    <col min="2082" max="2082" width="10.5" customWidth="1"/>
    <col min="2083" max="2083" width="11.33203125" customWidth="1"/>
    <col min="2084" max="2084" width="12.5" customWidth="1"/>
    <col min="2085" max="2085" width="11.1640625" customWidth="1"/>
    <col min="2086" max="2086" width="10.5" customWidth="1"/>
    <col min="2087" max="2087" width="11.33203125" customWidth="1"/>
    <col min="2305" max="2305" width="7" customWidth="1"/>
    <col min="2306" max="2306" width="30" customWidth="1"/>
    <col min="2307" max="2307" width="12.6640625" customWidth="1"/>
    <col min="2308" max="2315" width="0" hidden="1" customWidth="1"/>
    <col min="2316" max="2319" width="10.1640625" customWidth="1"/>
    <col min="2320" max="2320" width="12.5" customWidth="1"/>
    <col min="2321" max="2321" width="11.1640625" customWidth="1"/>
    <col min="2322" max="2322" width="10.5" customWidth="1"/>
    <col min="2323" max="2323" width="11.33203125" customWidth="1"/>
    <col min="2324" max="2324" width="12.5" customWidth="1"/>
    <col min="2325" max="2325" width="11.1640625" customWidth="1"/>
    <col min="2326" max="2326" width="10.5" customWidth="1"/>
    <col min="2327" max="2327" width="11.33203125" customWidth="1"/>
    <col min="2328" max="2328" width="12.5" customWidth="1"/>
    <col min="2329" max="2329" width="11.1640625" customWidth="1"/>
    <col min="2330" max="2330" width="10.5" customWidth="1"/>
    <col min="2331" max="2331" width="11.33203125" customWidth="1"/>
    <col min="2332" max="2332" width="12.5" customWidth="1"/>
    <col min="2333" max="2333" width="11.1640625" customWidth="1"/>
    <col min="2334" max="2334" width="10.5" customWidth="1"/>
    <col min="2335" max="2335" width="11.33203125" customWidth="1"/>
    <col min="2336" max="2336" width="12.5" customWidth="1"/>
    <col min="2337" max="2337" width="11.1640625" customWidth="1"/>
    <col min="2338" max="2338" width="10.5" customWidth="1"/>
    <col min="2339" max="2339" width="11.33203125" customWidth="1"/>
    <col min="2340" max="2340" width="12.5" customWidth="1"/>
    <col min="2341" max="2341" width="11.1640625" customWidth="1"/>
    <col min="2342" max="2342" width="10.5" customWidth="1"/>
    <col min="2343" max="2343" width="11.33203125" customWidth="1"/>
    <col min="2561" max="2561" width="7" customWidth="1"/>
    <col min="2562" max="2562" width="30" customWidth="1"/>
    <col min="2563" max="2563" width="12.6640625" customWidth="1"/>
    <col min="2564" max="2571" width="0" hidden="1" customWidth="1"/>
    <col min="2572" max="2575" width="10.1640625" customWidth="1"/>
    <col min="2576" max="2576" width="12.5" customWidth="1"/>
    <col min="2577" max="2577" width="11.1640625" customWidth="1"/>
    <col min="2578" max="2578" width="10.5" customWidth="1"/>
    <col min="2579" max="2579" width="11.33203125" customWidth="1"/>
    <col min="2580" max="2580" width="12.5" customWidth="1"/>
    <col min="2581" max="2581" width="11.1640625" customWidth="1"/>
    <col min="2582" max="2582" width="10.5" customWidth="1"/>
    <col min="2583" max="2583" width="11.33203125" customWidth="1"/>
    <col min="2584" max="2584" width="12.5" customWidth="1"/>
    <col min="2585" max="2585" width="11.1640625" customWidth="1"/>
    <col min="2586" max="2586" width="10.5" customWidth="1"/>
    <col min="2587" max="2587" width="11.33203125" customWidth="1"/>
    <col min="2588" max="2588" width="12.5" customWidth="1"/>
    <col min="2589" max="2589" width="11.1640625" customWidth="1"/>
    <col min="2590" max="2590" width="10.5" customWidth="1"/>
    <col min="2591" max="2591" width="11.33203125" customWidth="1"/>
    <col min="2592" max="2592" width="12.5" customWidth="1"/>
    <col min="2593" max="2593" width="11.1640625" customWidth="1"/>
    <col min="2594" max="2594" width="10.5" customWidth="1"/>
    <col min="2595" max="2595" width="11.33203125" customWidth="1"/>
    <col min="2596" max="2596" width="12.5" customWidth="1"/>
    <col min="2597" max="2597" width="11.1640625" customWidth="1"/>
    <col min="2598" max="2598" width="10.5" customWidth="1"/>
    <col min="2599" max="2599" width="11.33203125" customWidth="1"/>
    <col min="2817" max="2817" width="7" customWidth="1"/>
    <col min="2818" max="2818" width="30" customWidth="1"/>
    <col min="2819" max="2819" width="12.6640625" customWidth="1"/>
    <col min="2820" max="2827" width="0" hidden="1" customWidth="1"/>
    <col min="2828" max="2831" width="10.1640625" customWidth="1"/>
    <col min="2832" max="2832" width="12.5" customWidth="1"/>
    <col min="2833" max="2833" width="11.1640625" customWidth="1"/>
    <col min="2834" max="2834" width="10.5" customWidth="1"/>
    <col min="2835" max="2835" width="11.33203125" customWidth="1"/>
    <col min="2836" max="2836" width="12.5" customWidth="1"/>
    <col min="2837" max="2837" width="11.1640625" customWidth="1"/>
    <col min="2838" max="2838" width="10.5" customWidth="1"/>
    <col min="2839" max="2839" width="11.33203125" customWidth="1"/>
    <col min="2840" max="2840" width="12.5" customWidth="1"/>
    <col min="2841" max="2841" width="11.1640625" customWidth="1"/>
    <col min="2842" max="2842" width="10.5" customWidth="1"/>
    <col min="2843" max="2843" width="11.33203125" customWidth="1"/>
    <col min="2844" max="2844" width="12.5" customWidth="1"/>
    <col min="2845" max="2845" width="11.1640625" customWidth="1"/>
    <col min="2846" max="2846" width="10.5" customWidth="1"/>
    <col min="2847" max="2847" width="11.33203125" customWidth="1"/>
    <col min="2848" max="2848" width="12.5" customWidth="1"/>
    <col min="2849" max="2849" width="11.1640625" customWidth="1"/>
    <col min="2850" max="2850" width="10.5" customWidth="1"/>
    <col min="2851" max="2851" width="11.33203125" customWidth="1"/>
    <col min="2852" max="2852" width="12.5" customWidth="1"/>
    <col min="2853" max="2853" width="11.1640625" customWidth="1"/>
    <col min="2854" max="2854" width="10.5" customWidth="1"/>
    <col min="2855" max="2855" width="11.33203125" customWidth="1"/>
    <col min="3073" max="3073" width="7" customWidth="1"/>
    <col min="3074" max="3074" width="30" customWidth="1"/>
    <col min="3075" max="3075" width="12.6640625" customWidth="1"/>
    <col min="3076" max="3083" width="0" hidden="1" customWidth="1"/>
    <col min="3084" max="3087" width="10.1640625" customWidth="1"/>
    <col min="3088" max="3088" width="12.5" customWidth="1"/>
    <col min="3089" max="3089" width="11.1640625" customWidth="1"/>
    <col min="3090" max="3090" width="10.5" customWidth="1"/>
    <col min="3091" max="3091" width="11.33203125" customWidth="1"/>
    <col min="3092" max="3092" width="12.5" customWidth="1"/>
    <col min="3093" max="3093" width="11.1640625" customWidth="1"/>
    <col min="3094" max="3094" width="10.5" customWidth="1"/>
    <col min="3095" max="3095" width="11.33203125" customWidth="1"/>
    <col min="3096" max="3096" width="12.5" customWidth="1"/>
    <col min="3097" max="3097" width="11.1640625" customWidth="1"/>
    <col min="3098" max="3098" width="10.5" customWidth="1"/>
    <col min="3099" max="3099" width="11.33203125" customWidth="1"/>
    <col min="3100" max="3100" width="12.5" customWidth="1"/>
    <col min="3101" max="3101" width="11.1640625" customWidth="1"/>
    <col min="3102" max="3102" width="10.5" customWidth="1"/>
    <col min="3103" max="3103" width="11.33203125" customWidth="1"/>
    <col min="3104" max="3104" width="12.5" customWidth="1"/>
    <col min="3105" max="3105" width="11.1640625" customWidth="1"/>
    <col min="3106" max="3106" width="10.5" customWidth="1"/>
    <col min="3107" max="3107" width="11.33203125" customWidth="1"/>
    <col min="3108" max="3108" width="12.5" customWidth="1"/>
    <col min="3109" max="3109" width="11.1640625" customWidth="1"/>
    <col min="3110" max="3110" width="10.5" customWidth="1"/>
    <col min="3111" max="3111" width="11.33203125" customWidth="1"/>
    <col min="3329" max="3329" width="7" customWidth="1"/>
    <col min="3330" max="3330" width="30" customWidth="1"/>
    <col min="3331" max="3331" width="12.6640625" customWidth="1"/>
    <col min="3332" max="3339" width="0" hidden="1" customWidth="1"/>
    <col min="3340" max="3343" width="10.1640625" customWidth="1"/>
    <col min="3344" max="3344" width="12.5" customWidth="1"/>
    <col min="3345" max="3345" width="11.1640625" customWidth="1"/>
    <col min="3346" max="3346" width="10.5" customWidth="1"/>
    <col min="3347" max="3347" width="11.33203125" customWidth="1"/>
    <col min="3348" max="3348" width="12.5" customWidth="1"/>
    <col min="3349" max="3349" width="11.1640625" customWidth="1"/>
    <col min="3350" max="3350" width="10.5" customWidth="1"/>
    <col min="3351" max="3351" width="11.33203125" customWidth="1"/>
    <col min="3352" max="3352" width="12.5" customWidth="1"/>
    <col min="3353" max="3353" width="11.1640625" customWidth="1"/>
    <col min="3354" max="3354" width="10.5" customWidth="1"/>
    <col min="3355" max="3355" width="11.33203125" customWidth="1"/>
    <col min="3356" max="3356" width="12.5" customWidth="1"/>
    <col min="3357" max="3357" width="11.1640625" customWidth="1"/>
    <col min="3358" max="3358" width="10.5" customWidth="1"/>
    <col min="3359" max="3359" width="11.33203125" customWidth="1"/>
    <col min="3360" max="3360" width="12.5" customWidth="1"/>
    <col min="3361" max="3361" width="11.1640625" customWidth="1"/>
    <col min="3362" max="3362" width="10.5" customWidth="1"/>
    <col min="3363" max="3363" width="11.33203125" customWidth="1"/>
    <col min="3364" max="3364" width="12.5" customWidth="1"/>
    <col min="3365" max="3365" width="11.1640625" customWidth="1"/>
    <col min="3366" max="3366" width="10.5" customWidth="1"/>
    <col min="3367" max="3367" width="11.33203125" customWidth="1"/>
    <col min="3585" max="3585" width="7" customWidth="1"/>
    <col min="3586" max="3586" width="30" customWidth="1"/>
    <col min="3587" max="3587" width="12.6640625" customWidth="1"/>
    <col min="3588" max="3595" width="0" hidden="1" customWidth="1"/>
    <col min="3596" max="3599" width="10.1640625" customWidth="1"/>
    <col min="3600" max="3600" width="12.5" customWidth="1"/>
    <col min="3601" max="3601" width="11.1640625" customWidth="1"/>
    <col min="3602" max="3602" width="10.5" customWidth="1"/>
    <col min="3603" max="3603" width="11.33203125" customWidth="1"/>
    <col min="3604" max="3604" width="12.5" customWidth="1"/>
    <col min="3605" max="3605" width="11.1640625" customWidth="1"/>
    <col min="3606" max="3606" width="10.5" customWidth="1"/>
    <col min="3607" max="3607" width="11.33203125" customWidth="1"/>
    <col min="3608" max="3608" width="12.5" customWidth="1"/>
    <col min="3609" max="3609" width="11.1640625" customWidth="1"/>
    <col min="3610" max="3610" width="10.5" customWidth="1"/>
    <col min="3611" max="3611" width="11.33203125" customWidth="1"/>
    <col min="3612" max="3612" width="12.5" customWidth="1"/>
    <col min="3613" max="3613" width="11.1640625" customWidth="1"/>
    <col min="3614" max="3614" width="10.5" customWidth="1"/>
    <col min="3615" max="3615" width="11.33203125" customWidth="1"/>
    <col min="3616" max="3616" width="12.5" customWidth="1"/>
    <col min="3617" max="3617" width="11.1640625" customWidth="1"/>
    <col min="3618" max="3618" width="10.5" customWidth="1"/>
    <col min="3619" max="3619" width="11.33203125" customWidth="1"/>
    <col min="3620" max="3620" width="12.5" customWidth="1"/>
    <col min="3621" max="3621" width="11.1640625" customWidth="1"/>
    <col min="3622" max="3622" width="10.5" customWidth="1"/>
    <col min="3623" max="3623" width="11.33203125" customWidth="1"/>
    <col min="3841" max="3841" width="7" customWidth="1"/>
    <col min="3842" max="3842" width="30" customWidth="1"/>
    <col min="3843" max="3843" width="12.6640625" customWidth="1"/>
    <col min="3844" max="3851" width="0" hidden="1" customWidth="1"/>
    <col min="3852" max="3855" width="10.1640625" customWidth="1"/>
    <col min="3856" max="3856" width="12.5" customWidth="1"/>
    <col min="3857" max="3857" width="11.1640625" customWidth="1"/>
    <col min="3858" max="3858" width="10.5" customWidth="1"/>
    <col min="3859" max="3859" width="11.33203125" customWidth="1"/>
    <col min="3860" max="3860" width="12.5" customWidth="1"/>
    <col min="3861" max="3861" width="11.1640625" customWidth="1"/>
    <col min="3862" max="3862" width="10.5" customWidth="1"/>
    <col min="3863" max="3863" width="11.33203125" customWidth="1"/>
    <col min="3864" max="3864" width="12.5" customWidth="1"/>
    <col min="3865" max="3865" width="11.1640625" customWidth="1"/>
    <col min="3866" max="3866" width="10.5" customWidth="1"/>
    <col min="3867" max="3867" width="11.33203125" customWidth="1"/>
    <col min="3868" max="3868" width="12.5" customWidth="1"/>
    <col min="3869" max="3869" width="11.1640625" customWidth="1"/>
    <col min="3870" max="3870" width="10.5" customWidth="1"/>
    <col min="3871" max="3871" width="11.33203125" customWidth="1"/>
    <col min="3872" max="3872" width="12.5" customWidth="1"/>
    <col min="3873" max="3873" width="11.1640625" customWidth="1"/>
    <col min="3874" max="3874" width="10.5" customWidth="1"/>
    <col min="3875" max="3875" width="11.33203125" customWidth="1"/>
    <col min="3876" max="3876" width="12.5" customWidth="1"/>
    <col min="3877" max="3877" width="11.1640625" customWidth="1"/>
    <col min="3878" max="3878" width="10.5" customWidth="1"/>
    <col min="3879" max="3879" width="11.33203125" customWidth="1"/>
    <col min="4097" max="4097" width="7" customWidth="1"/>
    <col min="4098" max="4098" width="30" customWidth="1"/>
    <col min="4099" max="4099" width="12.6640625" customWidth="1"/>
    <col min="4100" max="4107" width="0" hidden="1" customWidth="1"/>
    <col min="4108" max="4111" width="10.1640625" customWidth="1"/>
    <col min="4112" max="4112" width="12.5" customWidth="1"/>
    <col min="4113" max="4113" width="11.1640625" customWidth="1"/>
    <col min="4114" max="4114" width="10.5" customWidth="1"/>
    <col min="4115" max="4115" width="11.33203125" customWidth="1"/>
    <col min="4116" max="4116" width="12.5" customWidth="1"/>
    <col min="4117" max="4117" width="11.1640625" customWidth="1"/>
    <col min="4118" max="4118" width="10.5" customWidth="1"/>
    <col min="4119" max="4119" width="11.33203125" customWidth="1"/>
    <col min="4120" max="4120" width="12.5" customWidth="1"/>
    <col min="4121" max="4121" width="11.1640625" customWidth="1"/>
    <col min="4122" max="4122" width="10.5" customWidth="1"/>
    <col min="4123" max="4123" width="11.33203125" customWidth="1"/>
    <col min="4124" max="4124" width="12.5" customWidth="1"/>
    <col min="4125" max="4125" width="11.1640625" customWidth="1"/>
    <col min="4126" max="4126" width="10.5" customWidth="1"/>
    <col min="4127" max="4127" width="11.33203125" customWidth="1"/>
    <col min="4128" max="4128" width="12.5" customWidth="1"/>
    <col min="4129" max="4129" width="11.1640625" customWidth="1"/>
    <col min="4130" max="4130" width="10.5" customWidth="1"/>
    <col min="4131" max="4131" width="11.33203125" customWidth="1"/>
    <col min="4132" max="4132" width="12.5" customWidth="1"/>
    <col min="4133" max="4133" width="11.1640625" customWidth="1"/>
    <col min="4134" max="4134" width="10.5" customWidth="1"/>
    <col min="4135" max="4135" width="11.33203125" customWidth="1"/>
    <col min="4353" max="4353" width="7" customWidth="1"/>
    <col min="4354" max="4354" width="30" customWidth="1"/>
    <col min="4355" max="4355" width="12.6640625" customWidth="1"/>
    <col min="4356" max="4363" width="0" hidden="1" customWidth="1"/>
    <col min="4364" max="4367" width="10.1640625" customWidth="1"/>
    <col min="4368" max="4368" width="12.5" customWidth="1"/>
    <col min="4369" max="4369" width="11.1640625" customWidth="1"/>
    <col min="4370" max="4370" width="10.5" customWidth="1"/>
    <col min="4371" max="4371" width="11.33203125" customWidth="1"/>
    <col min="4372" max="4372" width="12.5" customWidth="1"/>
    <col min="4373" max="4373" width="11.1640625" customWidth="1"/>
    <col min="4374" max="4374" width="10.5" customWidth="1"/>
    <col min="4375" max="4375" width="11.33203125" customWidth="1"/>
    <col min="4376" max="4376" width="12.5" customWidth="1"/>
    <col min="4377" max="4377" width="11.1640625" customWidth="1"/>
    <col min="4378" max="4378" width="10.5" customWidth="1"/>
    <col min="4379" max="4379" width="11.33203125" customWidth="1"/>
    <col min="4380" max="4380" width="12.5" customWidth="1"/>
    <col min="4381" max="4381" width="11.1640625" customWidth="1"/>
    <col min="4382" max="4382" width="10.5" customWidth="1"/>
    <col min="4383" max="4383" width="11.33203125" customWidth="1"/>
    <col min="4384" max="4384" width="12.5" customWidth="1"/>
    <col min="4385" max="4385" width="11.1640625" customWidth="1"/>
    <col min="4386" max="4386" width="10.5" customWidth="1"/>
    <col min="4387" max="4387" width="11.33203125" customWidth="1"/>
    <col min="4388" max="4388" width="12.5" customWidth="1"/>
    <col min="4389" max="4389" width="11.1640625" customWidth="1"/>
    <col min="4390" max="4390" width="10.5" customWidth="1"/>
    <col min="4391" max="4391" width="11.33203125" customWidth="1"/>
    <col min="4609" max="4609" width="7" customWidth="1"/>
    <col min="4610" max="4610" width="30" customWidth="1"/>
    <col min="4611" max="4611" width="12.6640625" customWidth="1"/>
    <col min="4612" max="4619" width="0" hidden="1" customWidth="1"/>
    <col min="4620" max="4623" width="10.1640625" customWidth="1"/>
    <col min="4624" max="4624" width="12.5" customWidth="1"/>
    <col min="4625" max="4625" width="11.1640625" customWidth="1"/>
    <col min="4626" max="4626" width="10.5" customWidth="1"/>
    <col min="4627" max="4627" width="11.33203125" customWidth="1"/>
    <col min="4628" max="4628" width="12.5" customWidth="1"/>
    <col min="4629" max="4629" width="11.1640625" customWidth="1"/>
    <col min="4630" max="4630" width="10.5" customWidth="1"/>
    <col min="4631" max="4631" width="11.33203125" customWidth="1"/>
    <col min="4632" max="4632" width="12.5" customWidth="1"/>
    <col min="4633" max="4633" width="11.1640625" customWidth="1"/>
    <col min="4634" max="4634" width="10.5" customWidth="1"/>
    <col min="4635" max="4635" width="11.33203125" customWidth="1"/>
    <col min="4636" max="4636" width="12.5" customWidth="1"/>
    <col min="4637" max="4637" width="11.1640625" customWidth="1"/>
    <col min="4638" max="4638" width="10.5" customWidth="1"/>
    <col min="4639" max="4639" width="11.33203125" customWidth="1"/>
    <col min="4640" max="4640" width="12.5" customWidth="1"/>
    <col min="4641" max="4641" width="11.1640625" customWidth="1"/>
    <col min="4642" max="4642" width="10.5" customWidth="1"/>
    <col min="4643" max="4643" width="11.33203125" customWidth="1"/>
    <col min="4644" max="4644" width="12.5" customWidth="1"/>
    <col min="4645" max="4645" width="11.1640625" customWidth="1"/>
    <col min="4646" max="4646" width="10.5" customWidth="1"/>
    <col min="4647" max="4647" width="11.33203125" customWidth="1"/>
    <col min="4865" max="4865" width="7" customWidth="1"/>
    <col min="4866" max="4866" width="30" customWidth="1"/>
    <col min="4867" max="4867" width="12.6640625" customWidth="1"/>
    <col min="4868" max="4875" width="0" hidden="1" customWidth="1"/>
    <col min="4876" max="4879" width="10.1640625" customWidth="1"/>
    <col min="4880" max="4880" width="12.5" customWidth="1"/>
    <col min="4881" max="4881" width="11.1640625" customWidth="1"/>
    <col min="4882" max="4882" width="10.5" customWidth="1"/>
    <col min="4883" max="4883" width="11.33203125" customWidth="1"/>
    <col min="4884" max="4884" width="12.5" customWidth="1"/>
    <col min="4885" max="4885" width="11.1640625" customWidth="1"/>
    <col min="4886" max="4886" width="10.5" customWidth="1"/>
    <col min="4887" max="4887" width="11.33203125" customWidth="1"/>
    <col min="4888" max="4888" width="12.5" customWidth="1"/>
    <col min="4889" max="4889" width="11.1640625" customWidth="1"/>
    <col min="4890" max="4890" width="10.5" customWidth="1"/>
    <col min="4891" max="4891" width="11.33203125" customWidth="1"/>
    <col min="4892" max="4892" width="12.5" customWidth="1"/>
    <col min="4893" max="4893" width="11.1640625" customWidth="1"/>
    <col min="4894" max="4894" width="10.5" customWidth="1"/>
    <col min="4895" max="4895" width="11.33203125" customWidth="1"/>
    <col min="4896" max="4896" width="12.5" customWidth="1"/>
    <col min="4897" max="4897" width="11.1640625" customWidth="1"/>
    <col min="4898" max="4898" width="10.5" customWidth="1"/>
    <col min="4899" max="4899" width="11.33203125" customWidth="1"/>
    <col min="4900" max="4900" width="12.5" customWidth="1"/>
    <col min="4901" max="4901" width="11.1640625" customWidth="1"/>
    <col min="4902" max="4902" width="10.5" customWidth="1"/>
    <col min="4903" max="4903" width="11.33203125" customWidth="1"/>
    <col min="5121" max="5121" width="7" customWidth="1"/>
    <col min="5122" max="5122" width="30" customWidth="1"/>
    <col min="5123" max="5123" width="12.6640625" customWidth="1"/>
    <col min="5124" max="5131" width="0" hidden="1" customWidth="1"/>
    <col min="5132" max="5135" width="10.1640625" customWidth="1"/>
    <col min="5136" max="5136" width="12.5" customWidth="1"/>
    <col min="5137" max="5137" width="11.1640625" customWidth="1"/>
    <col min="5138" max="5138" width="10.5" customWidth="1"/>
    <col min="5139" max="5139" width="11.33203125" customWidth="1"/>
    <col min="5140" max="5140" width="12.5" customWidth="1"/>
    <col min="5141" max="5141" width="11.1640625" customWidth="1"/>
    <col min="5142" max="5142" width="10.5" customWidth="1"/>
    <col min="5143" max="5143" width="11.33203125" customWidth="1"/>
    <col min="5144" max="5144" width="12.5" customWidth="1"/>
    <col min="5145" max="5145" width="11.1640625" customWidth="1"/>
    <col min="5146" max="5146" width="10.5" customWidth="1"/>
    <col min="5147" max="5147" width="11.33203125" customWidth="1"/>
    <col min="5148" max="5148" width="12.5" customWidth="1"/>
    <col min="5149" max="5149" width="11.1640625" customWidth="1"/>
    <col min="5150" max="5150" width="10.5" customWidth="1"/>
    <col min="5151" max="5151" width="11.33203125" customWidth="1"/>
    <col min="5152" max="5152" width="12.5" customWidth="1"/>
    <col min="5153" max="5153" width="11.1640625" customWidth="1"/>
    <col min="5154" max="5154" width="10.5" customWidth="1"/>
    <col min="5155" max="5155" width="11.33203125" customWidth="1"/>
    <col min="5156" max="5156" width="12.5" customWidth="1"/>
    <col min="5157" max="5157" width="11.1640625" customWidth="1"/>
    <col min="5158" max="5158" width="10.5" customWidth="1"/>
    <col min="5159" max="5159" width="11.33203125" customWidth="1"/>
    <col min="5377" max="5377" width="7" customWidth="1"/>
    <col min="5378" max="5378" width="30" customWidth="1"/>
    <col min="5379" max="5379" width="12.6640625" customWidth="1"/>
    <col min="5380" max="5387" width="0" hidden="1" customWidth="1"/>
    <col min="5388" max="5391" width="10.1640625" customWidth="1"/>
    <col min="5392" max="5392" width="12.5" customWidth="1"/>
    <col min="5393" max="5393" width="11.1640625" customWidth="1"/>
    <col min="5394" max="5394" width="10.5" customWidth="1"/>
    <col min="5395" max="5395" width="11.33203125" customWidth="1"/>
    <col min="5396" max="5396" width="12.5" customWidth="1"/>
    <col min="5397" max="5397" width="11.1640625" customWidth="1"/>
    <col min="5398" max="5398" width="10.5" customWidth="1"/>
    <col min="5399" max="5399" width="11.33203125" customWidth="1"/>
    <col min="5400" max="5400" width="12.5" customWidth="1"/>
    <col min="5401" max="5401" width="11.1640625" customWidth="1"/>
    <col min="5402" max="5402" width="10.5" customWidth="1"/>
    <col min="5403" max="5403" width="11.33203125" customWidth="1"/>
    <col min="5404" max="5404" width="12.5" customWidth="1"/>
    <col min="5405" max="5405" width="11.1640625" customWidth="1"/>
    <col min="5406" max="5406" width="10.5" customWidth="1"/>
    <col min="5407" max="5407" width="11.33203125" customWidth="1"/>
    <col min="5408" max="5408" width="12.5" customWidth="1"/>
    <col min="5409" max="5409" width="11.1640625" customWidth="1"/>
    <col min="5410" max="5410" width="10.5" customWidth="1"/>
    <col min="5411" max="5411" width="11.33203125" customWidth="1"/>
    <col min="5412" max="5412" width="12.5" customWidth="1"/>
    <col min="5413" max="5413" width="11.1640625" customWidth="1"/>
    <col min="5414" max="5414" width="10.5" customWidth="1"/>
    <col min="5415" max="5415" width="11.33203125" customWidth="1"/>
    <col min="5633" max="5633" width="7" customWidth="1"/>
    <col min="5634" max="5634" width="30" customWidth="1"/>
    <col min="5635" max="5635" width="12.6640625" customWidth="1"/>
    <col min="5636" max="5643" width="0" hidden="1" customWidth="1"/>
    <col min="5644" max="5647" width="10.1640625" customWidth="1"/>
    <col min="5648" max="5648" width="12.5" customWidth="1"/>
    <col min="5649" max="5649" width="11.1640625" customWidth="1"/>
    <col min="5650" max="5650" width="10.5" customWidth="1"/>
    <col min="5651" max="5651" width="11.33203125" customWidth="1"/>
    <col min="5652" max="5652" width="12.5" customWidth="1"/>
    <col min="5653" max="5653" width="11.1640625" customWidth="1"/>
    <col min="5654" max="5654" width="10.5" customWidth="1"/>
    <col min="5655" max="5655" width="11.33203125" customWidth="1"/>
    <col min="5656" max="5656" width="12.5" customWidth="1"/>
    <col min="5657" max="5657" width="11.1640625" customWidth="1"/>
    <col min="5658" max="5658" width="10.5" customWidth="1"/>
    <col min="5659" max="5659" width="11.33203125" customWidth="1"/>
    <col min="5660" max="5660" width="12.5" customWidth="1"/>
    <col min="5661" max="5661" width="11.1640625" customWidth="1"/>
    <col min="5662" max="5662" width="10.5" customWidth="1"/>
    <col min="5663" max="5663" width="11.33203125" customWidth="1"/>
    <col min="5664" max="5664" width="12.5" customWidth="1"/>
    <col min="5665" max="5665" width="11.1640625" customWidth="1"/>
    <col min="5666" max="5666" width="10.5" customWidth="1"/>
    <col min="5667" max="5667" width="11.33203125" customWidth="1"/>
    <col min="5668" max="5668" width="12.5" customWidth="1"/>
    <col min="5669" max="5669" width="11.1640625" customWidth="1"/>
    <col min="5670" max="5670" width="10.5" customWidth="1"/>
    <col min="5671" max="5671" width="11.33203125" customWidth="1"/>
    <col min="5889" max="5889" width="7" customWidth="1"/>
    <col min="5890" max="5890" width="30" customWidth="1"/>
    <col min="5891" max="5891" width="12.6640625" customWidth="1"/>
    <col min="5892" max="5899" width="0" hidden="1" customWidth="1"/>
    <col min="5900" max="5903" width="10.1640625" customWidth="1"/>
    <col min="5904" max="5904" width="12.5" customWidth="1"/>
    <col min="5905" max="5905" width="11.1640625" customWidth="1"/>
    <col min="5906" max="5906" width="10.5" customWidth="1"/>
    <col min="5907" max="5907" width="11.33203125" customWidth="1"/>
    <col min="5908" max="5908" width="12.5" customWidth="1"/>
    <col min="5909" max="5909" width="11.1640625" customWidth="1"/>
    <col min="5910" max="5910" width="10.5" customWidth="1"/>
    <col min="5911" max="5911" width="11.33203125" customWidth="1"/>
    <col min="5912" max="5912" width="12.5" customWidth="1"/>
    <col min="5913" max="5913" width="11.1640625" customWidth="1"/>
    <col min="5914" max="5914" width="10.5" customWidth="1"/>
    <col min="5915" max="5915" width="11.33203125" customWidth="1"/>
    <col min="5916" max="5916" width="12.5" customWidth="1"/>
    <col min="5917" max="5917" width="11.1640625" customWidth="1"/>
    <col min="5918" max="5918" width="10.5" customWidth="1"/>
    <col min="5919" max="5919" width="11.33203125" customWidth="1"/>
    <col min="5920" max="5920" width="12.5" customWidth="1"/>
    <col min="5921" max="5921" width="11.1640625" customWidth="1"/>
    <col min="5922" max="5922" width="10.5" customWidth="1"/>
    <col min="5923" max="5923" width="11.33203125" customWidth="1"/>
    <col min="5924" max="5924" width="12.5" customWidth="1"/>
    <col min="5925" max="5925" width="11.1640625" customWidth="1"/>
    <col min="5926" max="5926" width="10.5" customWidth="1"/>
    <col min="5927" max="5927" width="11.33203125" customWidth="1"/>
    <col min="6145" max="6145" width="7" customWidth="1"/>
    <col min="6146" max="6146" width="30" customWidth="1"/>
    <col min="6147" max="6147" width="12.6640625" customWidth="1"/>
    <col min="6148" max="6155" width="0" hidden="1" customWidth="1"/>
    <col min="6156" max="6159" width="10.1640625" customWidth="1"/>
    <col min="6160" max="6160" width="12.5" customWidth="1"/>
    <col min="6161" max="6161" width="11.1640625" customWidth="1"/>
    <col min="6162" max="6162" width="10.5" customWidth="1"/>
    <col min="6163" max="6163" width="11.33203125" customWidth="1"/>
    <col min="6164" max="6164" width="12.5" customWidth="1"/>
    <col min="6165" max="6165" width="11.1640625" customWidth="1"/>
    <col min="6166" max="6166" width="10.5" customWidth="1"/>
    <col min="6167" max="6167" width="11.33203125" customWidth="1"/>
    <col min="6168" max="6168" width="12.5" customWidth="1"/>
    <col min="6169" max="6169" width="11.1640625" customWidth="1"/>
    <col min="6170" max="6170" width="10.5" customWidth="1"/>
    <col min="6171" max="6171" width="11.33203125" customWidth="1"/>
    <col min="6172" max="6172" width="12.5" customWidth="1"/>
    <col min="6173" max="6173" width="11.1640625" customWidth="1"/>
    <col min="6174" max="6174" width="10.5" customWidth="1"/>
    <col min="6175" max="6175" width="11.33203125" customWidth="1"/>
    <col min="6176" max="6176" width="12.5" customWidth="1"/>
    <col min="6177" max="6177" width="11.1640625" customWidth="1"/>
    <col min="6178" max="6178" width="10.5" customWidth="1"/>
    <col min="6179" max="6179" width="11.33203125" customWidth="1"/>
    <col min="6180" max="6180" width="12.5" customWidth="1"/>
    <col min="6181" max="6181" width="11.1640625" customWidth="1"/>
    <col min="6182" max="6182" width="10.5" customWidth="1"/>
    <col min="6183" max="6183" width="11.33203125" customWidth="1"/>
    <col min="6401" max="6401" width="7" customWidth="1"/>
    <col min="6402" max="6402" width="30" customWidth="1"/>
    <col min="6403" max="6403" width="12.6640625" customWidth="1"/>
    <col min="6404" max="6411" width="0" hidden="1" customWidth="1"/>
    <col min="6412" max="6415" width="10.1640625" customWidth="1"/>
    <col min="6416" max="6416" width="12.5" customWidth="1"/>
    <col min="6417" max="6417" width="11.1640625" customWidth="1"/>
    <col min="6418" max="6418" width="10.5" customWidth="1"/>
    <col min="6419" max="6419" width="11.33203125" customWidth="1"/>
    <col min="6420" max="6420" width="12.5" customWidth="1"/>
    <col min="6421" max="6421" width="11.1640625" customWidth="1"/>
    <col min="6422" max="6422" width="10.5" customWidth="1"/>
    <col min="6423" max="6423" width="11.33203125" customWidth="1"/>
    <col min="6424" max="6424" width="12.5" customWidth="1"/>
    <col min="6425" max="6425" width="11.1640625" customWidth="1"/>
    <col min="6426" max="6426" width="10.5" customWidth="1"/>
    <col min="6427" max="6427" width="11.33203125" customWidth="1"/>
    <col min="6428" max="6428" width="12.5" customWidth="1"/>
    <col min="6429" max="6429" width="11.1640625" customWidth="1"/>
    <col min="6430" max="6430" width="10.5" customWidth="1"/>
    <col min="6431" max="6431" width="11.33203125" customWidth="1"/>
    <col min="6432" max="6432" width="12.5" customWidth="1"/>
    <col min="6433" max="6433" width="11.1640625" customWidth="1"/>
    <col min="6434" max="6434" width="10.5" customWidth="1"/>
    <col min="6435" max="6435" width="11.33203125" customWidth="1"/>
    <col min="6436" max="6436" width="12.5" customWidth="1"/>
    <col min="6437" max="6437" width="11.1640625" customWidth="1"/>
    <col min="6438" max="6438" width="10.5" customWidth="1"/>
    <col min="6439" max="6439" width="11.33203125" customWidth="1"/>
    <col min="6657" max="6657" width="7" customWidth="1"/>
    <col min="6658" max="6658" width="30" customWidth="1"/>
    <col min="6659" max="6659" width="12.6640625" customWidth="1"/>
    <col min="6660" max="6667" width="0" hidden="1" customWidth="1"/>
    <col min="6668" max="6671" width="10.1640625" customWidth="1"/>
    <col min="6672" max="6672" width="12.5" customWidth="1"/>
    <col min="6673" max="6673" width="11.1640625" customWidth="1"/>
    <col min="6674" max="6674" width="10.5" customWidth="1"/>
    <col min="6675" max="6675" width="11.33203125" customWidth="1"/>
    <col min="6676" max="6676" width="12.5" customWidth="1"/>
    <col min="6677" max="6677" width="11.1640625" customWidth="1"/>
    <col min="6678" max="6678" width="10.5" customWidth="1"/>
    <col min="6679" max="6679" width="11.33203125" customWidth="1"/>
    <col min="6680" max="6680" width="12.5" customWidth="1"/>
    <col min="6681" max="6681" width="11.1640625" customWidth="1"/>
    <col min="6682" max="6682" width="10.5" customWidth="1"/>
    <col min="6683" max="6683" width="11.33203125" customWidth="1"/>
    <col min="6684" max="6684" width="12.5" customWidth="1"/>
    <col min="6685" max="6685" width="11.1640625" customWidth="1"/>
    <col min="6686" max="6686" width="10.5" customWidth="1"/>
    <col min="6687" max="6687" width="11.33203125" customWidth="1"/>
    <col min="6688" max="6688" width="12.5" customWidth="1"/>
    <col min="6689" max="6689" width="11.1640625" customWidth="1"/>
    <col min="6690" max="6690" width="10.5" customWidth="1"/>
    <col min="6691" max="6691" width="11.33203125" customWidth="1"/>
    <col min="6692" max="6692" width="12.5" customWidth="1"/>
    <col min="6693" max="6693" width="11.1640625" customWidth="1"/>
    <col min="6694" max="6694" width="10.5" customWidth="1"/>
    <col min="6695" max="6695" width="11.33203125" customWidth="1"/>
    <col min="6913" max="6913" width="7" customWidth="1"/>
    <col min="6914" max="6914" width="30" customWidth="1"/>
    <col min="6915" max="6915" width="12.6640625" customWidth="1"/>
    <col min="6916" max="6923" width="0" hidden="1" customWidth="1"/>
    <col min="6924" max="6927" width="10.1640625" customWidth="1"/>
    <col min="6928" max="6928" width="12.5" customWidth="1"/>
    <col min="6929" max="6929" width="11.1640625" customWidth="1"/>
    <col min="6930" max="6930" width="10.5" customWidth="1"/>
    <col min="6931" max="6931" width="11.33203125" customWidth="1"/>
    <col min="6932" max="6932" width="12.5" customWidth="1"/>
    <col min="6933" max="6933" width="11.1640625" customWidth="1"/>
    <col min="6934" max="6934" width="10.5" customWidth="1"/>
    <col min="6935" max="6935" width="11.33203125" customWidth="1"/>
    <col min="6936" max="6936" width="12.5" customWidth="1"/>
    <col min="6937" max="6937" width="11.1640625" customWidth="1"/>
    <col min="6938" max="6938" width="10.5" customWidth="1"/>
    <col min="6939" max="6939" width="11.33203125" customWidth="1"/>
    <col min="6940" max="6940" width="12.5" customWidth="1"/>
    <col min="6941" max="6941" width="11.1640625" customWidth="1"/>
    <col min="6942" max="6942" width="10.5" customWidth="1"/>
    <col min="6943" max="6943" width="11.33203125" customWidth="1"/>
    <col min="6944" max="6944" width="12.5" customWidth="1"/>
    <col min="6945" max="6945" width="11.1640625" customWidth="1"/>
    <col min="6946" max="6946" width="10.5" customWidth="1"/>
    <col min="6947" max="6947" width="11.33203125" customWidth="1"/>
    <col min="6948" max="6948" width="12.5" customWidth="1"/>
    <col min="6949" max="6949" width="11.1640625" customWidth="1"/>
    <col min="6950" max="6950" width="10.5" customWidth="1"/>
    <col min="6951" max="6951" width="11.33203125" customWidth="1"/>
    <col min="7169" max="7169" width="7" customWidth="1"/>
    <col min="7170" max="7170" width="30" customWidth="1"/>
    <col min="7171" max="7171" width="12.6640625" customWidth="1"/>
    <col min="7172" max="7179" width="0" hidden="1" customWidth="1"/>
    <col min="7180" max="7183" width="10.1640625" customWidth="1"/>
    <col min="7184" max="7184" width="12.5" customWidth="1"/>
    <col min="7185" max="7185" width="11.1640625" customWidth="1"/>
    <col min="7186" max="7186" width="10.5" customWidth="1"/>
    <col min="7187" max="7187" width="11.33203125" customWidth="1"/>
    <col min="7188" max="7188" width="12.5" customWidth="1"/>
    <col min="7189" max="7189" width="11.1640625" customWidth="1"/>
    <col min="7190" max="7190" width="10.5" customWidth="1"/>
    <col min="7191" max="7191" width="11.33203125" customWidth="1"/>
    <col min="7192" max="7192" width="12.5" customWidth="1"/>
    <col min="7193" max="7193" width="11.1640625" customWidth="1"/>
    <col min="7194" max="7194" width="10.5" customWidth="1"/>
    <col min="7195" max="7195" width="11.33203125" customWidth="1"/>
    <col min="7196" max="7196" width="12.5" customWidth="1"/>
    <col min="7197" max="7197" width="11.1640625" customWidth="1"/>
    <col min="7198" max="7198" width="10.5" customWidth="1"/>
    <col min="7199" max="7199" width="11.33203125" customWidth="1"/>
    <col min="7200" max="7200" width="12.5" customWidth="1"/>
    <col min="7201" max="7201" width="11.1640625" customWidth="1"/>
    <col min="7202" max="7202" width="10.5" customWidth="1"/>
    <col min="7203" max="7203" width="11.33203125" customWidth="1"/>
    <col min="7204" max="7204" width="12.5" customWidth="1"/>
    <col min="7205" max="7205" width="11.1640625" customWidth="1"/>
    <col min="7206" max="7206" width="10.5" customWidth="1"/>
    <col min="7207" max="7207" width="11.33203125" customWidth="1"/>
    <col min="7425" max="7425" width="7" customWidth="1"/>
    <col min="7426" max="7426" width="30" customWidth="1"/>
    <col min="7427" max="7427" width="12.6640625" customWidth="1"/>
    <col min="7428" max="7435" width="0" hidden="1" customWidth="1"/>
    <col min="7436" max="7439" width="10.1640625" customWidth="1"/>
    <col min="7440" max="7440" width="12.5" customWidth="1"/>
    <col min="7441" max="7441" width="11.1640625" customWidth="1"/>
    <col min="7442" max="7442" width="10.5" customWidth="1"/>
    <col min="7443" max="7443" width="11.33203125" customWidth="1"/>
    <col min="7444" max="7444" width="12.5" customWidth="1"/>
    <col min="7445" max="7445" width="11.1640625" customWidth="1"/>
    <col min="7446" max="7446" width="10.5" customWidth="1"/>
    <col min="7447" max="7447" width="11.33203125" customWidth="1"/>
    <col min="7448" max="7448" width="12.5" customWidth="1"/>
    <col min="7449" max="7449" width="11.1640625" customWidth="1"/>
    <col min="7450" max="7450" width="10.5" customWidth="1"/>
    <col min="7451" max="7451" width="11.33203125" customWidth="1"/>
    <col min="7452" max="7452" width="12.5" customWidth="1"/>
    <col min="7453" max="7453" width="11.1640625" customWidth="1"/>
    <col min="7454" max="7454" width="10.5" customWidth="1"/>
    <col min="7455" max="7455" width="11.33203125" customWidth="1"/>
    <col min="7456" max="7456" width="12.5" customWidth="1"/>
    <col min="7457" max="7457" width="11.1640625" customWidth="1"/>
    <col min="7458" max="7458" width="10.5" customWidth="1"/>
    <col min="7459" max="7459" width="11.33203125" customWidth="1"/>
    <col min="7460" max="7460" width="12.5" customWidth="1"/>
    <col min="7461" max="7461" width="11.1640625" customWidth="1"/>
    <col min="7462" max="7462" width="10.5" customWidth="1"/>
    <col min="7463" max="7463" width="11.33203125" customWidth="1"/>
    <col min="7681" max="7681" width="7" customWidth="1"/>
    <col min="7682" max="7682" width="30" customWidth="1"/>
    <col min="7683" max="7683" width="12.6640625" customWidth="1"/>
    <col min="7684" max="7691" width="0" hidden="1" customWidth="1"/>
    <col min="7692" max="7695" width="10.1640625" customWidth="1"/>
    <col min="7696" max="7696" width="12.5" customWidth="1"/>
    <col min="7697" max="7697" width="11.1640625" customWidth="1"/>
    <col min="7698" max="7698" width="10.5" customWidth="1"/>
    <col min="7699" max="7699" width="11.33203125" customWidth="1"/>
    <col min="7700" max="7700" width="12.5" customWidth="1"/>
    <col min="7701" max="7701" width="11.1640625" customWidth="1"/>
    <col min="7702" max="7702" width="10.5" customWidth="1"/>
    <col min="7703" max="7703" width="11.33203125" customWidth="1"/>
    <col min="7704" max="7704" width="12.5" customWidth="1"/>
    <col min="7705" max="7705" width="11.1640625" customWidth="1"/>
    <col min="7706" max="7706" width="10.5" customWidth="1"/>
    <col min="7707" max="7707" width="11.33203125" customWidth="1"/>
    <col min="7708" max="7708" width="12.5" customWidth="1"/>
    <col min="7709" max="7709" width="11.1640625" customWidth="1"/>
    <col min="7710" max="7710" width="10.5" customWidth="1"/>
    <col min="7711" max="7711" width="11.33203125" customWidth="1"/>
    <col min="7712" max="7712" width="12.5" customWidth="1"/>
    <col min="7713" max="7713" width="11.1640625" customWidth="1"/>
    <col min="7714" max="7714" width="10.5" customWidth="1"/>
    <col min="7715" max="7715" width="11.33203125" customWidth="1"/>
    <col min="7716" max="7716" width="12.5" customWidth="1"/>
    <col min="7717" max="7717" width="11.1640625" customWidth="1"/>
    <col min="7718" max="7718" width="10.5" customWidth="1"/>
    <col min="7719" max="7719" width="11.33203125" customWidth="1"/>
    <col min="7937" max="7937" width="7" customWidth="1"/>
    <col min="7938" max="7938" width="30" customWidth="1"/>
    <col min="7939" max="7939" width="12.6640625" customWidth="1"/>
    <col min="7940" max="7947" width="0" hidden="1" customWidth="1"/>
    <col min="7948" max="7951" width="10.1640625" customWidth="1"/>
    <col min="7952" max="7952" width="12.5" customWidth="1"/>
    <col min="7953" max="7953" width="11.1640625" customWidth="1"/>
    <col min="7954" max="7954" width="10.5" customWidth="1"/>
    <col min="7955" max="7955" width="11.33203125" customWidth="1"/>
    <col min="7956" max="7956" width="12.5" customWidth="1"/>
    <col min="7957" max="7957" width="11.1640625" customWidth="1"/>
    <col min="7958" max="7958" width="10.5" customWidth="1"/>
    <col min="7959" max="7959" width="11.33203125" customWidth="1"/>
    <col min="7960" max="7960" width="12.5" customWidth="1"/>
    <col min="7961" max="7961" width="11.1640625" customWidth="1"/>
    <col min="7962" max="7962" width="10.5" customWidth="1"/>
    <col min="7963" max="7963" width="11.33203125" customWidth="1"/>
    <col min="7964" max="7964" width="12.5" customWidth="1"/>
    <col min="7965" max="7965" width="11.1640625" customWidth="1"/>
    <col min="7966" max="7966" width="10.5" customWidth="1"/>
    <col min="7967" max="7967" width="11.33203125" customWidth="1"/>
    <col min="7968" max="7968" width="12.5" customWidth="1"/>
    <col min="7969" max="7969" width="11.1640625" customWidth="1"/>
    <col min="7970" max="7970" width="10.5" customWidth="1"/>
    <col min="7971" max="7971" width="11.33203125" customWidth="1"/>
    <col min="7972" max="7972" width="12.5" customWidth="1"/>
    <col min="7973" max="7973" width="11.1640625" customWidth="1"/>
    <col min="7974" max="7974" width="10.5" customWidth="1"/>
    <col min="7975" max="7975" width="11.33203125" customWidth="1"/>
    <col min="8193" max="8193" width="7" customWidth="1"/>
    <col min="8194" max="8194" width="30" customWidth="1"/>
    <col min="8195" max="8195" width="12.6640625" customWidth="1"/>
    <col min="8196" max="8203" width="0" hidden="1" customWidth="1"/>
    <col min="8204" max="8207" width="10.1640625" customWidth="1"/>
    <col min="8208" max="8208" width="12.5" customWidth="1"/>
    <col min="8209" max="8209" width="11.1640625" customWidth="1"/>
    <col min="8210" max="8210" width="10.5" customWidth="1"/>
    <col min="8211" max="8211" width="11.33203125" customWidth="1"/>
    <col min="8212" max="8212" width="12.5" customWidth="1"/>
    <col min="8213" max="8213" width="11.1640625" customWidth="1"/>
    <col min="8214" max="8214" width="10.5" customWidth="1"/>
    <col min="8215" max="8215" width="11.33203125" customWidth="1"/>
    <col min="8216" max="8216" width="12.5" customWidth="1"/>
    <col min="8217" max="8217" width="11.1640625" customWidth="1"/>
    <col min="8218" max="8218" width="10.5" customWidth="1"/>
    <col min="8219" max="8219" width="11.33203125" customWidth="1"/>
    <col min="8220" max="8220" width="12.5" customWidth="1"/>
    <col min="8221" max="8221" width="11.1640625" customWidth="1"/>
    <col min="8222" max="8222" width="10.5" customWidth="1"/>
    <col min="8223" max="8223" width="11.33203125" customWidth="1"/>
    <col min="8224" max="8224" width="12.5" customWidth="1"/>
    <col min="8225" max="8225" width="11.1640625" customWidth="1"/>
    <col min="8226" max="8226" width="10.5" customWidth="1"/>
    <col min="8227" max="8227" width="11.33203125" customWidth="1"/>
    <col min="8228" max="8228" width="12.5" customWidth="1"/>
    <col min="8229" max="8229" width="11.1640625" customWidth="1"/>
    <col min="8230" max="8230" width="10.5" customWidth="1"/>
    <col min="8231" max="8231" width="11.33203125" customWidth="1"/>
    <col min="8449" max="8449" width="7" customWidth="1"/>
    <col min="8450" max="8450" width="30" customWidth="1"/>
    <col min="8451" max="8451" width="12.6640625" customWidth="1"/>
    <col min="8452" max="8459" width="0" hidden="1" customWidth="1"/>
    <col min="8460" max="8463" width="10.1640625" customWidth="1"/>
    <col min="8464" max="8464" width="12.5" customWidth="1"/>
    <col min="8465" max="8465" width="11.1640625" customWidth="1"/>
    <col min="8466" max="8466" width="10.5" customWidth="1"/>
    <col min="8467" max="8467" width="11.33203125" customWidth="1"/>
    <col min="8468" max="8468" width="12.5" customWidth="1"/>
    <col min="8469" max="8469" width="11.1640625" customWidth="1"/>
    <col min="8470" max="8470" width="10.5" customWidth="1"/>
    <col min="8471" max="8471" width="11.33203125" customWidth="1"/>
    <col min="8472" max="8472" width="12.5" customWidth="1"/>
    <col min="8473" max="8473" width="11.1640625" customWidth="1"/>
    <col min="8474" max="8474" width="10.5" customWidth="1"/>
    <col min="8475" max="8475" width="11.33203125" customWidth="1"/>
    <col min="8476" max="8476" width="12.5" customWidth="1"/>
    <col min="8477" max="8477" width="11.1640625" customWidth="1"/>
    <col min="8478" max="8478" width="10.5" customWidth="1"/>
    <col min="8479" max="8479" width="11.33203125" customWidth="1"/>
    <col min="8480" max="8480" width="12.5" customWidth="1"/>
    <col min="8481" max="8481" width="11.1640625" customWidth="1"/>
    <col min="8482" max="8482" width="10.5" customWidth="1"/>
    <col min="8483" max="8483" width="11.33203125" customWidth="1"/>
    <col min="8484" max="8484" width="12.5" customWidth="1"/>
    <col min="8485" max="8485" width="11.1640625" customWidth="1"/>
    <col min="8486" max="8486" width="10.5" customWidth="1"/>
    <col min="8487" max="8487" width="11.33203125" customWidth="1"/>
    <col min="8705" max="8705" width="7" customWidth="1"/>
    <col min="8706" max="8706" width="30" customWidth="1"/>
    <col min="8707" max="8707" width="12.6640625" customWidth="1"/>
    <col min="8708" max="8715" width="0" hidden="1" customWidth="1"/>
    <col min="8716" max="8719" width="10.1640625" customWidth="1"/>
    <col min="8720" max="8720" width="12.5" customWidth="1"/>
    <col min="8721" max="8721" width="11.1640625" customWidth="1"/>
    <col min="8722" max="8722" width="10.5" customWidth="1"/>
    <col min="8723" max="8723" width="11.33203125" customWidth="1"/>
    <col min="8724" max="8724" width="12.5" customWidth="1"/>
    <col min="8725" max="8725" width="11.1640625" customWidth="1"/>
    <col min="8726" max="8726" width="10.5" customWidth="1"/>
    <col min="8727" max="8727" width="11.33203125" customWidth="1"/>
    <col min="8728" max="8728" width="12.5" customWidth="1"/>
    <col min="8729" max="8729" width="11.1640625" customWidth="1"/>
    <col min="8730" max="8730" width="10.5" customWidth="1"/>
    <col min="8731" max="8731" width="11.33203125" customWidth="1"/>
    <col min="8732" max="8732" width="12.5" customWidth="1"/>
    <col min="8733" max="8733" width="11.1640625" customWidth="1"/>
    <col min="8734" max="8734" width="10.5" customWidth="1"/>
    <col min="8735" max="8735" width="11.33203125" customWidth="1"/>
    <col min="8736" max="8736" width="12.5" customWidth="1"/>
    <col min="8737" max="8737" width="11.1640625" customWidth="1"/>
    <col min="8738" max="8738" width="10.5" customWidth="1"/>
    <col min="8739" max="8739" width="11.33203125" customWidth="1"/>
    <col min="8740" max="8740" width="12.5" customWidth="1"/>
    <col min="8741" max="8741" width="11.1640625" customWidth="1"/>
    <col min="8742" max="8742" width="10.5" customWidth="1"/>
    <col min="8743" max="8743" width="11.33203125" customWidth="1"/>
    <col min="8961" max="8961" width="7" customWidth="1"/>
    <col min="8962" max="8962" width="30" customWidth="1"/>
    <col min="8963" max="8963" width="12.6640625" customWidth="1"/>
    <col min="8964" max="8971" width="0" hidden="1" customWidth="1"/>
    <col min="8972" max="8975" width="10.1640625" customWidth="1"/>
    <col min="8976" max="8976" width="12.5" customWidth="1"/>
    <col min="8977" max="8977" width="11.1640625" customWidth="1"/>
    <col min="8978" max="8978" width="10.5" customWidth="1"/>
    <col min="8979" max="8979" width="11.33203125" customWidth="1"/>
    <col min="8980" max="8980" width="12.5" customWidth="1"/>
    <col min="8981" max="8981" width="11.1640625" customWidth="1"/>
    <col min="8982" max="8982" width="10.5" customWidth="1"/>
    <col min="8983" max="8983" width="11.33203125" customWidth="1"/>
    <col min="8984" max="8984" width="12.5" customWidth="1"/>
    <col min="8985" max="8985" width="11.1640625" customWidth="1"/>
    <col min="8986" max="8986" width="10.5" customWidth="1"/>
    <col min="8987" max="8987" width="11.33203125" customWidth="1"/>
    <col min="8988" max="8988" width="12.5" customWidth="1"/>
    <col min="8989" max="8989" width="11.1640625" customWidth="1"/>
    <col min="8990" max="8990" width="10.5" customWidth="1"/>
    <col min="8991" max="8991" width="11.33203125" customWidth="1"/>
    <col min="8992" max="8992" width="12.5" customWidth="1"/>
    <col min="8993" max="8993" width="11.1640625" customWidth="1"/>
    <col min="8994" max="8994" width="10.5" customWidth="1"/>
    <col min="8995" max="8995" width="11.33203125" customWidth="1"/>
    <col min="8996" max="8996" width="12.5" customWidth="1"/>
    <col min="8997" max="8997" width="11.1640625" customWidth="1"/>
    <col min="8998" max="8998" width="10.5" customWidth="1"/>
    <col min="8999" max="8999" width="11.33203125" customWidth="1"/>
    <col min="9217" max="9217" width="7" customWidth="1"/>
    <col min="9218" max="9218" width="30" customWidth="1"/>
    <col min="9219" max="9219" width="12.6640625" customWidth="1"/>
    <col min="9220" max="9227" width="0" hidden="1" customWidth="1"/>
    <col min="9228" max="9231" width="10.1640625" customWidth="1"/>
    <col min="9232" max="9232" width="12.5" customWidth="1"/>
    <col min="9233" max="9233" width="11.1640625" customWidth="1"/>
    <col min="9234" max="9234" width="10.5" customWidth="1"/>
    <col min="9235" max="9235" width="11.33203125" customWidth="1"/>
    <col min="9236" max="9236" width="12.5" customWidth="1"/>
    <col min="9237" max="9237" width="11.1640625" customWidth="1"/>
    <col min="9238" max="9238" width="10.5" customWidth="1"/>
    <col min="9239" max="9239" width="11.33203125" customWidth="1"/>
    <col min="9240" max="9240" width="12.5" customWidth="1"/>
    <col min="9241" max="9241" width="11.1640625" customWidth="1"/>
    <col min="9242" max="9242" width="10.5" customWidth="1"/>
    <col min="9243" max="9243" width="11.33203125" customWidth="1"/>
    <col min="9244" max="9244" width="12.5" customWidth="1"/>
    <col min="9245" max="9245" width="11.1640625" customWidth="1"/>
    <col min="9246" max="9246" width="10.5" customWidth="1"/>
    <col min="9247" max="9247" width="11.33203125" customWidth="1"/>
    <col min="9248" max="9248" width="12.5" customWidth="1"/>
    <col min="9249" max="9249" width="11.1640625" customWidth="1"/>
    <col min="9250" max="9250" width="10.5" customWidth="1"/>
    <col min="9251" max="9251" width="11.33203125" customWidth="1"/>
    <col min="9252" max="9252" width="12.5" customWidth="1"/>
    <col min="9253" max="9253" width="11.1640625" customWidth="1"/>
    <col min="9254" max="9254" width="10.5" customWidth="1"/>
    <col min="9255" max="9255" width="11.33203125" customWidth="1"/>
    <col min="9473" max="9473" width="7" customWidth="1"/>
    <col min="9474" max="9474" width="30" customWidth="1"/>
    <col min="9475" max="9475" width="12.6640625" customWidth="1"/>
    <col min="9476" max="9483" width="0" hidden="1" customWidth="1"/>
    <col min="9484" max="9487" width="10.1640625" customWidth="1"/>
    <col min="9488" max="9488" width="12.5" customWidth="1"/>
    <col min="9489" max="9489" width="11.1640625" customWidth="1"/>
    <col min="9490" max="9490" width="10.5" customWidth="1"/>
    <col min="9491" max="9491" width="11.33203125" customWidth="1"/>
    <col min="9492" max="9492" width="12.5" customWidth="1"/>
    <col min="9493" max="9493" width="11.1640625" customWidth="1"/>
    <col min="9494" max="9494" width="10.5" customWidth="1"/>
    <col min="9495" max="9495" width="11.33203125" customWidth="1"/>
    <col min="9496" max="9496" width="12.5" customWidth="1"/>
    <col min="9497" max="9497" width="11.1640625" customWidth="1"/>
    <col min="9498" max="9498" width="10.5" customWidth="1"/>
    <col min="9499" max="9499" width="11.33203125" customWidth="1"/>
    <col min="9500" max="9500" width="12.5" customWidth="1"/>
    <col min="9501" max="9501" width="11.1640625" customWidth="1"/>
    <col min="9502" max="9502" width="10.5" customWidth="1"/>
    <col min="9503" max="9503" width="11.33203125" customWidth="1"/>
    <col min="9504" max="9504" width="12.5" customWidth="1"/>
    <col min="9505" max="9505" width="11.1640625" customWidth="1"/>
    <col min="9506" max="9506" width="10.5" customWidth="1"/>
    <col min="9507" max="9507" width="11.33203125" customWidth="1"/>
    <col min="9508" max="9508" width="12.5" customWidth="1"/>
    <col min="9509" max="9509" width="11.1640625" customWidth="1"/>
    <col min="9510" max="9510" width="10.5" customWidth="1"/>
    <col min="9511" max="9511" width="11.33203125" customWidth="1"/>
    <col min="9729" max="9729" width="7" customWidth="1"/>
    <col min="9730" max="9730" width="30" customWidth="1"/>
    <col min="9731" max="9731" width="12.6640625" customWidth="1"/>
    <col min="9732" max="9739" width="0" hidden="1" customWidth="1"/>
    <col min="9740" max="9743" width="10.1640625" customWidth="1"/>
    <col min="9744" max="9744" width="12.5" customWidth="1"/>
    <col min="9745" max="9745" width="11.1640625" customWidth="1"/>
    <col min="9746" max="9746" width="10.5" customWidth="1"/>
    <col min="9747" max="9747" width="11.33203125" customWidth="1"/>
    <col min="9748" max="9748" width="12.5" customWidth="1"/>
    <col min="9749" max="9749" width="11.1640625" customWidth="1"/>
    <col min="9750" max="9750" width="10.5" customWidth="1"/>
    <col min="9751" max="9751" width="11.33203125" customWidth="1"/>
    <col min="9752" max="9752" width="12.5" customWidth="1"/>
    <col min="9753" max="9753" width="11.1640625" customWidth="1"/>
    <col min="9754" max="9754" width="10.5" customWidth="1"/>
    <col min="9755" max="9755" width="11.33203125" customWidth="1"/>
    <col min="9756" max="9756" width="12.5" customWidth="1"/>
    <col min="9757" max="9757" width="11.1640625" customWidth="1"/>
    <col min="9758" max="9758" width="10.5" customWidth="1"/>
    <col min="9759" max="9759" width="11.33203125" customWidth="1"/>
    <col min="9760" max="9760" width="12.5" customWidth="1"/>
    <col min="9761" max="9761" width="11.1640625" customWidth="1"/>
    <col min="9762" max="9762" width="10.5" customWidth="1"/>
    <col min="9763" max="9763" width="11.33203125" customWidth="1"/>
    <col min="9764" max="9764" width="12.5" customWidth="1"/>
    <col min="9765" max="9765" width="11.1640625" customWidth="1"/>
    <col min="9766" max="9766" width="10.5" customWidth="1"/>
    <col min="9767" max="9767" width="11.33203125" customWidth="1"/>
    <col min="9985" max="9985" width="7" customWidth="1"/>
    <col min="9986" max="9986" width="30" customWidth="1"/>
    <col min="9987" max="9987" width="12.6640625" customWidth="1"/>
    <col min="9988" max="9995" width="0" hidden="1" customWidth="1"/>
    <col min="9996" max="9999" width="10.1640625" customWidth="1"/>
    <col min="10000" max="10000" width="12.5" customWidth="1"/>
    <col min="10001" max="10001" width="11.1640625" customWidth="1"/>
    <col min="10002" max="10002" width="10.5" customWidth="1"/>
    <col min="10003" max="10003" width="11.33203125" customWidth="1"/>
    <col min="10004" max="10004" width="12.5" customWidth="1"/>
    <col min="10005" max="10005" width="11.1640625" customWidth="1"/>
    <col min="10006" max="10006" width="10.5" customWidth="1"/>
    <col min="10007" max="10007" width="11.33203125" customWidth="1"/>
    <col min="10008" max="10008" width="12.5" customWidth="1"/>
    <col min="10009" max="10009" width="11.1640625" customWidth="1"/>
    <col min="10010" max="10010" width="10.5" customWidth="1"/>
    <col min="10011" max="10011" width="11.33203125" customWidth="1"/>
    <col min="10012" max="10012" width="12.5" customWidth="1"/>
    <col min="10013" max="10013" width="11.1640625" customWidth="1"/>
    <col min="10014" max="10014" width="10.5" customWidth="1"/>
    <col min="10015" max="10015" width="11.33203125" customWidth="1"/>
    <col min="10016" max="10016" width="12.5" customWidth="1"/>
    <col min="10017" max="10017" width="11.1640625" customWidth="1"/>
    <col min="10018" max="10018" width="10.5" customWidth="1"/>
    <col min="10019" max="10019" width="11.33203125" customWidth="1"/>
    <col min="10020" max="10020" width="12.5" customWidth="1"/>
    <col min="10021" max="10021" width="11.1640625" customWidth="1"/>
    <col min="10022" max="10022" width="10.5" customWidth="1"/>
    <col min="10023" max="10023" width="11.33203125" customWidth="1"/>
    <col min="10241" max="10241" width="7" customWidth="1"/>
    <col min="10242" max="10242" width="30" customWidth="1"/>
    <col min="10243" max="10243" width="12.6640625" customWidth="1"/>
    <col min="10244" max="10251" width="0" hidden="1" customWidth="1"/>
    <col min="10252" max="10255" width="10.1640625" customWidth="1"/>
    <col min="10256" max="10256" width="12.5" customWidth="1"/>
    <col min="10257" max="10257" width="11.1640625" customWidth="1"/>
    <col min="10258" max="10258" width="10.5" customWidth="1"/>
    <col min="10259" max="10259" width="11.33203125" customWidth="1"/>
    <col min="10260" max="10260" width="12.5" customWidth="1"/>
    <col min="10261" max="10261" width="11.1640625" customWidth="1"/>
    <col min="10262" max="10262" width="10.5" customWidth="1"/>
    <col min="10263" max="10263" width="11.33203125" customWidth="1"/>
    <col min="10264" max="10264" width="12.5" customWidth="1"/>
    <col min="10265" max="10265" width="11.1640625" customWidth="1"/>
    <col min="10266" max="10266" width="10.5" customWidth="1"/>
    <col min="10267" max="10267" width="11.33203125" customWidth="1"/>
    <col min="10268" max="10268" width="12.5" customWidth="1"/>
    <col min="10269" max="10269" width="11.1640625" customWidth="1"/>
    <col min="10270" max="10270" width="10.5" customWidth="1"/>
    <col min="10271" max="10271" width="11.33203125" customWidth="1"/>
    <col min="10272" max="10272" width="12.5" customWidth="1"/>
    <col min="10273" max="10273" width="11.1640625" customWidth="1"/>
    <col min="10274" max="10274" width="10.5" customWidth="1"/>
    <col min="10275" max="10275" width="11.33203125" customWidth="1"/>
    <col min="10276" max="10276" width="12.5" customWidth="1"/>
    <col min="10277" max="10277" width="11.1640625" customWidth="1"/>
    <col min="10278" max="10278" width="10.5" customWidth="1"/>
    <col min="10279" max="10279" width="11.33203125" customWidth="1"/>
    <col min="10497" max="10497" width="7" customWidth="1"/>
    <col min="10498" max="10498" width="30" customWidth="1"/>
    <col min="10499" max="10499" width="12.6640625" customWidth="1"/>
    <col min="10500" max="10507" width="0" hidden="1" customWidth="1"/>
    <col min="10508" max="10511" width="10.1640625" customWidth="1"/>
    <col min="10512" max="10512" width="12.5" customWidth="1"/>
    <col min="10513" max="10513" width="11.1640625" customWidth="1"/>
    <col min="10514" max="10514" width="10.5" customWidth="1"/>
    <col min="10515" max="10515" width="11.33203125" customWidth="1"/>
    <col min="10516" max="10516" width="12.5" customWidth="1"/>
    <col min="10517" max="10517" width="11.1640625" customWidth="1"/>
    <col min="10518" max="10518" width="10.5" customWidth="1"/>
    <col min="10519" max="10519" width="11.33203125" customWidth="1"/>
    <col min="10520" max="10520" width="12.5" customWidth="1"/>
    <col min="10521" max="10521" width="11.1640625" customWidth="1"/>
    <col min="10522" max="10522" width="10.5" customWidth="1"/>
    <col min="10523" max="10523" width="11.33203125" customWidth="1"/>
    <col min="10524" max="10524" width="12.5" customWidth="1"/>
    <col min="10525" max="10525" width="11.1640625" customWidth="1"/>
    <col min="10526" max="10526" width="10.5" customWidth="1"/>
    <col min="10527" max="10527" width="11.33203125" customWidth="1"/>
    <col min="10528" max="10528" width="12.5" customWidth="1"/>
    <col min="10529" max="10529" width="11.1640625" customWidth="1"/>
    <col min="10530" max="10530" width="10.5" customWidth="1"/>
    <col min="10531" max="10531" width="11.33203125" customWidth="1"/>
    <col min="10532" max="10532" width="12.5" customWidth="1"/>
    <col min="10533" max="10533" width="11.1640625" customWidth="1"/>
    <col min="10534" max="10534" width="10.5" customWidth="1"/>
    <col min="10535" max="10535" width="11.33203125" customWidth="1"/>
    <col min="10753" max="10753" width="7" customWidth="1"/>
    <col min="10754" max="10754" width="30" customWidth="1"/>
    <col min="10755" max="10755" width="12.6640625" customWidth="1"/>
    <col min="10756" max="10763" width="0" hidden="1" customWidth="1"/>
    <col min="10764" max="10767" width="10.1640625" customWidth="1"/>
    <col min="10768" max="10768" width="12.5" customWidth="1"/>
    <col min="10769" max="10769" width="11.1640625" customWidth="1"/>
    <col min="10770" max="10770" width="10.5" customWidth="1"/>
    <col min="10771" max="10771" width="11.33203125" customWidth="1"/>
    <col min="10772" max="10772" width="12.5" customWidth="1"/>
    <col min="10773" max="10773" width="11.1640625" customWidth="1"/>
    <col min="10774" max="10774" width="10.5" customWidth="1"/>
    <col min="10775" max="10775" width="11.33203125" customWidth="1"/>
    <col min="10776" max="10776" width="12.5" customWidth="1"/>
    <col min="10777" max="10777" width="11.1640625" customWidth="1"/>
    <col min="10778" max="10778" width="10.5" customWidth="1"/>
    <col min="10779" max="10779" width="11.33203125" customWidth="1"/>
    <col min="10780" max="10780" width="12.5" customWidth="1"/>
    <col min="10781" max="10781" width="11.1640625" customWidth="1"/>
    <col min="10782" max="10782" width="10.5" customWidth="1"/>
    <col min="10783" max="10783" width="11.33203125" customWidth="1"/>
    <col min="10784" max="10784" width="12.5" customWidth="1"/>
    <col min="10785" max="10785" width="11.1640625" customWidth="1"/>
    <col min="10786" max="10786" width="10.5" customWidth="1"/>
    <col min="10787" max="10787" width="11.33203125" customWidth="1"/>
    <col min="10788" max="10788" width="12.5" customWidth="1"/>
    <col min="10789" max="10789" width="11.1640625" customWidth="1"/>
    <col min="10790" max="10790" width="10.5" customWidth="1"/>
    <col min="10791" max="10791" width="11.33203125" customWidth="1"/>
    <col min="11009" max="11009" width="7" customWidth="1"/>
    <col min="11010" max="11010" width="30" customWidth="1"/>
    <col min="11011" max="11011" width="12.6640625" customWidth="1"/>
    <col min="11012" max="11019" width="0" hidden="1" customWidth="1"/>
    <col min="11020" max="11023" width="10.1640625" customWidth="1"/>
    <col min="11024" max="11024" width="12.5" customWidth="1"/>
    <col min="11025" max="11025" width="11.1640625" customWidth="1"/>
    <col min="11026" max="11026" width="10.5" customWidth="1"/>
    <col min="11027" max="11027" width="11.33203125" customWidth="1"/>
    <col min="11028" max="11028" width="12.5" customWidth="1"/>
    <col min="11029" max="11029" width="11.1640625" customWidth="1"/>
    <col min="11030" max="11030" width="10.5" customWidth="1"/>
    <col min="11031" max="11031" width="11.33203125" customWidth="1"/>
    <col min="11032" max="11032" width="12.5" customWidth="1"/>
    <col min="11033" max="11033" width="11.1640625" customWidth="1"/>
    <col min="11034" max="11034" width="10.5" customWidth="1"/>
    <col min="11035" max="11035" width="11.33203125" customWidth="1"/>
    <col min="11036" max="11036" width="12.5" customWidth="1"/>
    <col min="11037" max="11037" width="11.1640625" customWidth="1"/>
    <col min="11038" max="11038" width="10.5" customWidth="1"/>
    <col min="11039" max="11039" width="11.33203125" customWidth="1"/>
    <col min="11040" max="11040" width="12.5" customWidth="1"/>
    <col min="11041" max="11041" width="11.1640625" customWidth="1"/>
    <col min="11042" max="11042" width="10.5" customWidth="1"/>
    <col min="11043" max="11043" width="11.33203125" customWidth="1"/>
    <col min="11044" max="11044" width="12.5" customWidth="1"/>
    <col min="11045" max="11045" width="11.1640625" customWidth="1"/>
    <col min="11046" max="11046" width="10.5" customWidth="1"/>
    <col min="11047" max="11047" width="11.33203125" customWidth="1"/>
    <col min="11265" max="11265" width="7" customWidth="1"/>
    <col min="11266" max="11266" width="30" customWidth="1"/>
    <col min="11267" max="11267" width="12.6640625" customWidth="1"/>
    <col min="11268" max="11275" width="0" hidden="1" customWidth="1"/>
    <col min="11276" max="11279" width="10.1640625" customWidth="1"/>
    <col min="11280" max="11280" width="12.5" customWidth="1"/>
    <col min="11281" max="11281" width="11.1640625" customWidth="1"/>
    <col min="11282" max="11282" width="10.5" customWidth="1"/>
    <col min="11283" max="11283" width="11.33203125" customWidth="1"/>
    <col min="11284" max="11284" width="12.5" customWidth="1"/>
    <col min="11285" max="11285" width="11.1640625" customWidth="1"/>
    <col min="11286" max="11286" width="10.5" customWidth="1"/>
    <col min="11287" max="11287" width="11.33203125" customWidth="1"/>
    <col min="11288" max="11288" width="12.5" customWidth="1"/>
    <col min="11289" max="11289" width="11.1640625" customWidth="1"/>
    <col min="11290" max="11290" width="10.5" customWidth="1"/>
    <col min="11291" max="11291" width="11.33203125" customWidth="1"/>
    <col min="11292" max="11292" width="12.5" customWidth="1"/>
    <col min="11293" max="11293" width="11.1640625" customWidth="1"/>
    <col min="11294" max="11294" width="10.5" customWidth="1"/>
    <col min="11295" max="11295" width="11.33203125" customWidth="1"/>
    <col min="11296" max="11296" width="12.5" customWidth="1"/>
    <col min="11297" max="11297" width="11.1640625" customWidth="1"/>
    <col min="11298" max="11298" width="10.5" customWidth="1"/>
    <col min="11299" max="11299" width="11.33203125" customWidth="1"/>
    <col min="11300" max="11300" width="12.5" customWidth="1"/>
    <col min="11301" max="11301" width="11.1640625" customWidth="1"/>
    <col min="11302" max="11302" width="10.5" customWidth="1"/>
    <col min="11303" max="11303" width="11.33203125" customWidth="1"/>
    <col min="11521" max="11521" width="7" customWidth="1"/>
    <col min="11522" max="11522" width="30" customWidth="1"/>
    <col min="11523" max="11523" width="12.6640625" customWidth="1"/>
    <col min="11524" max="11531" width="0" hidden="1" customWidth="1"/>
    <col min="11532" max="11535" width="10.1640625" customWidth="1"/>
    <col min="11536" max="11536" width="12.5" customWidth="1"/>
    <col min="11537" max="11537" width="11.1640625" customWidth="1"/>
    <col min="11538" max="11538" width="10.5" customWidth="1"/>
    <col min="11539" max="11539" width="11.33203125" customWidth="1"/>
    <col min="11540" max="11540" width="12.5" customWidth="1"/>
    <col min="11541" max="11541" width="11.1640625" customWidth="1"/>
    <col min="11542" max="11542" width="10.5" customWidth="1"/>
    <col min="11543" max="11543" width="11.33203125" customWidth="1"/>
    <col min="11544" max="11544" width="12.5" customWidth="1"/>
    <col min="11545" max="11545" width="11.1640625" customWidth="1"/>
    <col min="11546" max="11546" width="10.5" customWidth="1"/>
    <col min="11547" max="11547" width="11.33203125" customWidth="1"/>
    <col min="11548" max="11548" width="12.5" customWidth="1"/>
    <col min="11549" max="11549" width="11.1640625" customWidth="1"/>
    <col min="11550" max="11550" width="10.5" customWidth="1"/>
    <col min="11551" max="11551" width="11.33203125" customWidth="1"/>
    <col min="11552" max="11552" width="12.5" customWidth="1"/>
    <col min="11553" max="11553" width="11.1640625" customWidth="1"/>
    <col min="11554" max="11554" width="10.5" customWidth="1"/>
    <col min="11555" max="11555" width="11.33203125" customWidth="1"/>
    <col min="11556" max="11556" width="12.5" customWidth="1"/>
    <col min="11557" max="11557" width="11.1640625" customWidth="1"/>
    <col min="11558" max="11558" width="10.5" customWidth="1"/>
    <col min="11559" max="11559" width="11.33203125" customWidth="1"/>
    <col min="11777" max="11777" width="7" customWidth="1"/>
    <col min="11778" max="11778" width="30" customWidth="1"/>
    <col min="11779" max="11779" width="12.6640625" customWidth="1"/>
    <col min="11780" max="11787" width="0" hidden="1" customWidth="1"/>
    <col min="11788" max="11791" width="10.1640625" customWidth="1"/>
    <col min="11792" max="11792" width="12.5" customWidth="1"/>
    <col min="11793" max="11793" width="11.1640625" customWidth="1"/>
    <col min="11794" max="11794" width="10.5" customWidth="1"/>
    <col min="11795" max="11795" width="11.33203125" customWidth="1"/>
    <col min="11796" max="11796" width="12.5" customWidth="1"/>
    <col min="11797" max="11797" width="11.1640625" customWidth="1"/>
    <col min="11798" max="11798" width="10.5" customWidth="1"/>
    <col min="11799" max="11799" width="11.33203125" customWidth="1"/>
    <col min="11800" max="11800" width="12.5" customWidth="1"/>
    <col min="11801" max="11801" width="11.1640625" customWidth="1"/>
    <col min="11802" max="11802" width="10.5" customWidth="1"/>
    <col min="11803" max="11803" width="11.33203125" customWidth="1"/>
    <col min="11804" max="11804" width="12.5" customWidth="1"/>
    <col min="11805" max="11805" width="11.1640625" customWidth="1"/>
    <col min="11806" max="11806" width="10.5" customWidth="1"/>
    <col min="11807" max="11807" width="11.33203125" customWidth="1"/>
    <col min="11808" max="11808" width="12.5" customWidth="1"/>
    <col min="11809" max="11809" width="11.1640625" customWidth="1"/>
    <col min="11810" max="11810" width="10.5" customWidth="1"/>
    <col min="11811" max="11811" width="11.33203125" customWidth="1"/>
    <col min="11812" max="11812" width="12.5" customWidth="1"/>
    <col min="11813" max="11813" width="11.1640625" customWidth="1"/>
    <col min="11814" max="11814" width="10.5" customWidth="1"/>
    <col min="11815" max="11815" width="11.33203125" customWidth="1"/>
    <col min="12033" max="12033" width="7" customWidth="1"/>
    <col min="12034" max="12034" width="30" customWidth="1"/>
    <col min="12035" max="12035" width="12.6640625" customWidth="1"/>
    <col min="12036" max="12043" width="0" hidden="1" customWidth="1"/>
    <col min="12044" max="12047" width="10.1640625" customWidth="1"/>
    <col min="12048" max="12048" width="12.5" customWidth="1"/>
    <col min="12049" max="12049" width="11.1640625" customWidth="1"/>
    <col min="12050" max="12050" width="10.5" customWidth="1"/>
    <col min="12051" max="12051" width="11.33203125" customWidth="1"/>
    <col min="12052" max="12052" width="12.5" customWidth="1"/>
    <col min="12053" max="12053" width="11.1640625" customWidth="1"/>
    <col min="12054" max="12054" width="10.5" customWidth="1"/>
    <col min="12055" max="12055" width="11.33203125" customWidth="1"/>
    <col min="12056" max="12056" width="12.5" customWidth="1"/>
    <col min="12057" max="12057" width="11.1640625" customWidth="1"/>
    <col min="12058" max="12058" width="10.5" customWidth="1"/>
    <col min="12059" max="12059" width="11.33203125" customWidth="1"/>
    <col min="12060" max="12060" width="12.5" customWidth="1"/>
    <col min="12061" max="12061" width="11.1640625" customWidth="1"/>
    <col min="12062" max="12062" width="10.5" customWidth="1"/>
    <col min="12063" max="12063" width="11.33203125" customWidth="1"/>
    <col min="12064" max="12064" width="12.5" customWidth="1"/>
    <col min="12065" max="12065" width="11.1640625" customWidth="1"/>
    <col min="12066" max="12066" width="10.5" customWidth="1"/>
    <col min="12067" max="12067" width="11.33203125" customWidth="1"/>
    <col min="12068" max="12068" width="12.5" customWidth="1"/>
    <col min="12069" max="12069" width="11.1640625" customWidth="1"/>
    <col min="12070" max="12070" width="10.5" customWidth="1"/>
    <col min="12071" max="12071" width="11.33203125" customWidth="1"/>
    <col min="12289" max="12289" width="7" customWidth="1"/>
    <col min="12290" max="12290" width="30" customWidth="1"/>
    <col min="12291" max="12291" width="12.6640625" customWidth="1"/>
    <col min="12292" max="12299" width="0" hidden="1" customWidth="1"/>
    <col min="12300" max="12303" width="10.1640625" customWidth="1"/>
    <col min="12304" max="12304" width="12.5" customWidth="1"/>
    <col min="12305" max="12305" width="11.1640625" customWidth="1"/>
    <col min="12306" max="12306" width="10.5" customWidth="1"/>
    <col min="12307" max="12307" width="11.33203125" customWidth="1"/>
    <col min="12308" max="12308" width="12.5" customWidth="1"/>
    <col min="12309" max="12309" width="11.1640625" customWidth="1"/>
    <col min="12310" max="12310" width="10.5" customWidth="1"/>
    <col min="12311" max="12311" width="11.33203125" customWidth="1"/>
    <col min="12312" max="12312" width="12.5" customWidth="1"/>
    <col min="12313" max="12313" width="11.1640625" customWidth="1"/>
    <col min="12314" max="12314" width="10.5" customWidth="1"/>
    <col min="12315" max="12315" width="11.33203125" customWidth="1"/>
    <col min="12316" max="12316" width="12.5" customWidth="1"/>
    <col min="12317" max="12317" width="11.1640625" customWidth="1"/>
    <col min="12318" max="12318" width="10.5" customWidth="1"/>
    <col min="12319" max="12319" width="11.33203125" customWidth="1"/>
    <col min="12320" max="12320" width="12.5" customWidth="1"/>
    <col min="12321" max="12321" width="11.1640625" customWidth="1"/>
    <col min="12322" max="12322" width="10.5" customWidth="1"/>
    <col min="12323" max="12323" width="11.33203125" customWidth="1"/>
    <col min="12324" max="12324" width="12.5" customWidth="1"/>
    <col min="12325" max="12325" width="11.1640625" customWidth="1"/>
    <col min="12326" max="12326" width="10.5" customWidth="1"/>
    <col min="12327" max="12327" width="11.33203125" customWidth="1"/>
    <col min="12545" max="12545" width="7" customWidth="1"/>
    <col min="12546" max="12546" width="30" customWidth="1"/>
    <col min="12547" max="12547" width="12.6640625" customWidth="1"/>
    <col min="12548" max="12555" width="0" hidden="1" customWidth="1"/>
    <col min="12556" max="12559" width="10.1640625" customWidth="1"/>
    <col min="12560" max="12560" width="12.5" customWidth="1"/>
    <col min="12561" max="12561" width="11.1640625" customWidth="1"/>
    <col min="12562" max="12562" width="10.5" customWidth="1"/>
    <col min="12563" max="12563" width="11.33203125" customWidth="1"/>
    <col min="12564" max="12564" width="12.5" customWidth="1"/>
    <col min="12565" max="12565" width="11.1640625" customWidth="1"/>
    <col min="12566" max="12566" width="10.5" customWidth="1"/>
    <col min="12567" max="12567" width="11.33203125" customWidth="1"/>
    <col min="12568" max="12568" width="12.5" customWidth="1"/>
    <col min="12569" max="12569" width="11.1640625" customWidth="1"/>
    <col min="12570" max="12570" width="10.5" customWidth="1"/>
    <col min="12571" max="12571" width="11.33203125" customWidth="1"/>
    <col min="12572" max="12572" width="12.5" customWidth="1"/>
    <col min="12573" max="12573" width="11.1640625" customWidth="1"/>
    <col min="12574" max="12574" width="10.5" customWidth="1"/>
    <col min="12575" max="12575" width="11.33203125" customWidth="1"/>
    <col min="12576" max="12576" width="12.5" customWidth="1"/>
    <col min="12577" max="12577" width="11.1640625" customWidth="1"/>
    <col min="12578" max="12578" width="10.5" customWidth="1"/>
    <col min="12579" max="12579" width="11.33203125" customWidth="1"/>
    <col min="12580" max="12580" width="12.5" customWidth="1"/>
    <col min="12581" max="12581" width="11.1640625" customWidth="1"/>
    <col min="12582" max="12582" width="10.5" customWidth="1"/>
    <col min="12583" max="12583" width="11.33203125" customWidth="1"/>
    <col min="12801" max="12801" width="7" customWidth="1"/>
    <col min="12802" max="12802" width="30" customWidth="1"/>
    <col min="12803" max="12803" width="12.6640625" customWidth="1"/>
    <col min="12804" max="12811" width="0" hidden="1" customWidth="1"/>
    <col min="12812" max="12815" width="10.1640625" customWidth="1"/>
    <col min="12816" max="12816" width="12.5" customWidth="1"/>
    <col min="12817" max="12817" width="11.1640625" customWidth="1"/>
    <col min="12818" max="12818" width="10.5" customWidth="1"/>
    <col min="12819" max="12819" width="11.33203125" customWidth="1"/>
    <col min="12820" max="12820" width="12.5" customWidth="1"/>
    <col min="12821" max="12821" width="11.1640625" customWidth="1"/>
    <col min="12822" max="12822" width="10.5" customWidth="1"/>
    <col min="12823" max="12823" width="11.33203125" customWidth="1"/>
    <col min="12824" max="12824" width="12.5" customWidth="1"/>
    <col min="12825" max="12825" width="11.1640625" customWidth="1"/>
    <col min="12826" max="12826" width="10.5" customWidth="1"/>
    <col min="12827" max="12827" width="11.33203125" customWidth="1"/>
    <col min="12828" max="12828" width="12.5" customWidth="1"/>
    <col min="12829" max="12829" width="11.1640625" customWidth="1"/>
    <col min="12830" max="12830" width="10.5" customWidth="1"/>
    <col min="12831" max="12831" width="11.33203125" customWidth="1"/>
    <col min="12832" max="12832" width="12.5" customWidth="1"/>
    <col min="12833" max="12833" width="11.1640625" customWidth="1"/>
    <col min="12834" max="12834" width="10.5" customWidth="1"/>
    <col min="12835" max="12835" width="11.33203125" customWidth="1"/>
    <col min="12836" max="12836" width="12.5" customWidth="1"/>
    <col min="12837" max="12837" width="11.1640625" customWidth="1"/>
    <col min="12838" max="12838" width="10.5" customWidth="1"/>
    <col min="12839" max="12839" width="11.33203125" customWidth="1"/>
    <col min="13057" max="13057" width="7" customWidth="1"/>
    <col min="13058" max="13058" width="30" customWidth="1"/>
    <col min="13059" max="13059" width="12.6640625" customWidth="1"/>
    <col min="13060" max="13067" width="0" hidden="1" customWidth="1"/>
    <col min="13068" max="13071" width="10.1640625" customWidth="1"/>
    <col min="13072" max="13072" width="12.5" customWidth="1"/>
    <col min="13073" max="13073" width="11.1640625" customWidth="1"/>
    <col min="13074" max="13074" width="10.5" customWidth="1"/>
    <col min="13075" max="13075" width="11.33203125" customWidth="1"/>
    <col min="13076" max="13076" width="12.5" customWidth="1"/>
    <col min="13077" max="13077" width="11.1640625" customWidth="1"/>
    <col min="13078" max="13078" width="10.5" customWidth="1"/>
    <col min="13079" max="13079" width="11.33203125" customWidth="1"/>
    <col min="13080" max="13080" width="12.5" customWidth="1"/>
    <col min="13081" max="13081" width="11.1640625" customWidth="1"/>
    <col min="13082" max="13082" width="10.5" customWidth="1"/>
    <col min="13083" max="13083" width="11.33203125" customWidth="1"/>
    <col min="13084" max="13084" width="12.5" customWidth="1"/>
    <col min="13085" max="13085" width="11.1640625" customWidth="1"/>
    <col min="13086" max="13086" width="10.5" customWidth="1"/>
    <col min="13087" max="13087" width="11.33203125" customWidth="1"/>
    <col min="13088" max="13088" width="12.5" customWidth="1"/>
    <col min="13089" max="13089" width="11.1640625" customWidth="1"/>
    <col min="13090" max="13090" width="10.5" customWidth="1"/>
    <col min="13091" max="13091" width="11.33203125" customWidth="1"/>
    <col min="13092" max="13092" width="12.5" customWidth="1"/>
    <col min="13093" max="13093" width="11.1640625" customWidth="1"/>
    <col min="13094" max="13094" width="10.5" customWidth="1"/>
    <col min="13095" max="13095" width="11.33203125" customWidth="1"/>
    <col min="13313" max="13313" width="7" customWidth="1"/>
    <col min="13314" max="13314" width="30" customWidth="1"/>
    <col min="13315" max="13315" width="12.6640625" customWidth="1"/>
    <col min="13316" max="13323" width="0" hidden="1" customWidth="1"/>
    <col min="13324" max="13327" width="10.1640625" customWidth="1"/>
    <col min="13328" max="13328" width="12.5" customWidth="1"/>
    <col min="13329" max="13329" width="11.1640625" customWidth="1"/>
    <col min="13330" max="13330" width="10.5" customWidth="1"/>
    <col min="13331" max="13331" width="11.33203125" customWidth="1"/>
    <col min="13332" max="13332" width="12.5" customWidth="1"/>
    <col min="13333" max="13333" width="11.1640625" customWidth="1"/>
    <col min="13334" max="13334" width="10.5" customWidth="1"/>
    <col min="13335" max="13335" width="11.33203125" customWidth="1"/>
    <col min="13336" max="13336" width="12.5" customWidth="1"/>
    <col min="13337" max="13337" width="11.1640625" customWidth="1"/>
    <col min="13338" max="13338" width="10.5" customWidth="1"/>
    <col min="13339" max="13339" width="11.33203125" customWidth="1"/>
    <col min="13340" max="13340" width="12.5" customWidth="1"/>
    <col min="13341" max="13341" width="11.1640625" customWidth="1"/>
    <col min="13342" max="13342" width="10.5" customWidth="1"/>
    <col min="13343" max="13343" width="11.33203125" customWidth="1"/>
    <col min="13344" max="13344" width="12.5" customWidth="1"/>
    <col min="13345" max="13345" width="11.1640625" customWidth="1"/>
    <col min="13346" max="13346" width="10.5" customWidth="1"/>
    <col min="13347" max="13347" width="11.33203125" customWidth="1"/>
    <col min="13348" max="13348" width="12.5" customWidth="1"/>
    <col min="13349" max="13349" width="11.1640625" customWidth="1"/>
    <col min="13350" max="13350" width="10.5" customWidth="1"/>
    <col min="13351" max="13351" width="11.33203125" customWidth="1"/>
    <col min="13569" max="13569" width="7" customWidth="1"/>
    <col min="13570" max="13570" width="30" customWidth="1"/>
    <col min="13571" max="13571" width="12.6640625" customWidth="1"/>
    <col min="13572" max="13579" width="0" hidden="1" customWidth="1"/>
    <col min="13580" max="13583" width="10.1640625" customWidth="1"/>
    <col min="13584" max="13584" width="12.5" customWidth="1"/>
    <col min="13585" max="13585" width="11.1640625" customWidth="1"/>
    <col min="13586" max="13586" width="10.5" customWidth="1"/>
    <col min="13587" max="13587" width="11.33203125" customWidth="1"/>
    <col min="13588" max="13588" width="12.5" customWidth="1"/>
    <col min="13589" max="13589" width="11.1640625" customWidth="1"/>
    <col min="13590" max="13590" width="10.5" customWidth="1"/>
    <col min="13591" max="13591" width="11.33203125" customWidth="1"/>
    <col min="13592" max="13592" width="12.5" customWidth="1"/>
    <col min="13593" max="13593" width="11.1640625" customWidth="1"/>
    <col min="13594" max="13594" width="10.5" customWidth="1"/>
    <col min="13595" max="13595" width="11.33203125" customWidth="1"/>
    <col min="13596" max="13596" width="12.5" customWidth="1"/>
    <col min="13597" max="13597" width="11.1640625" customWidth="1"/>
    <col min="13598" max="13598" width="10.5" customWidth="1"/>
    <col min="13599" max="13599" width="11.33203125" customWidth="1"/>
    <col min="13600" max="13600" width="12.5" customWidth="1"/>
    <col min="13601" max="13601" width="11.1640625" customWidth="1"/>
    <col min="13602" max="13602" width="10.5" customWidth="1"/>
    <col min="13603" max="13603" width="11.33203125" customWidth="1"/>
    <col min="13604" max="13604" width="12.5" customWidth="1"/>
    <col min="13605" max="13605" width="11.1640625" customWidth="1"/>
    <col min="13606" max="13606" width="10.5" customWidth="1"/>
    <col min="13607" max="13607" width="11.33203125" customWidth="1"/>
    <col min="13825" max="13825" width="7" customWidth="1"/>
    <col min="13826" max="13826" width="30" customWidth="1"/>
    <col min="13827" max="13827" width="12.6640625" customWidth="1"/>
    <col min="13828" max="13835" width="0" hidden="1" customWidth="1"/>
    <col min="13836" max="13839" width="10.1640625" customWidth="1"/>
    <col min="13840" max="13840" width="12.5" customWidth="1"/>
    <col min="13841" max="13841" width="11.1640625" customWidth="1"/>
    <col min="13842" max="13842" width="10.5" customWidth="1"/>
    <col min="13843" max="13843" width="11.33203125" customWidth="1"/>
    <col min="13844" max="13844" width="12.5" customWidth="1"/>
    <col min="13845" max="13845" width="11.1640625" customWidth="1"/>
    <col min="13846" max="13846" width="10.5" customWidth="1"/>
    <col min="13847" max="13847" width="11.33203125" customWidth="1"/>
    <col min="13848" max="13848" width="12.5" customWidth="1"/>
    <col min="13849" max="13849" width="11.1640625" customWidth="1"/>
    <col min="13850" max="13850" width="10.5" customWidth="1"/>
    <col min="13851" max="13851" width="11.33203125" customWidth="1"/>
    <col min="13852" max="13852" width="12.5" customWidth="1"/>
    <col min="13853" max="13853" width="11.1640625" customWidth="1"/>
    <col min="13854" max="13854" width="10.5" customWidth="1"/>
    <col min="13855" max="13855" width="11.33203125" customWidth="1"/>
    <col min="13856" max="13856" width="12.5" customWidth="1"/>
    <col min="13857" max="13857" width="11.1640625" customWidth="1"/>
    <col min="13858" max="13858" width="10.5" customWidth="1"/>
    <col min="13859" max="13859" width="11.33203125" customWidth="1"/>
    <col min="13860" max="13860" width="12.5" customWidth="1"/>
    <col min="13861" max="13861" width="11.1640625" customWidth="1"/>
    <col min="13862" max="13862" width="10.5" customWidth="1"/>
    <col min="13863" max="13863" width="11.33203125" customWidth="1"/>
    <col min="14081" max="14081" width="7" customWidth="1"/>
    <col min="14082" max="14082" width="30" customWidth="1"/>
    <col min="14083" max="14083" width="12.6640625" customWidth="1"/>
    <col min="14084" max="14091" width="0" hidden="1" customWidth="1"/>
    <col min="14092" max="14095" width="10.1640625" customWidth="1"/>
    <col min="14096" max="14096" width="12.5" customWidth="1"/>
    <col min="14097" max="14097" width="11.1640625" customWidth="1"/>
    <col min="14098" max="14098" width="10.5" customWidth="1"/>
    <col min="14099" max="14099" width="11.33203125" customWidth="1"/>
    <col min="14100" max="14100" width="12.5" customWidth="1"/>
    <col min="14101" max="14101" width="11.1640625" customWidth="1"/>
    <col min="14102" max="14102" width="10.5" customWidth="1"/>
    <col min="14103" max="14103" width="11.33203125" customWidth="1"/>
    <col min="14104" max="14104" width="12.5" customWidth="1"/>
    <col min="14105" max="14105" width="11.1640625" customWidth="1"/>
    <col min="14106" max="14106" width="10.5" customWidth="1"/>
    <col min="14107" max="14107" width="11.33203125" customWidth="1"/>
    <col min="14108" max="14108" width="12.5" customWidth="1"/>
    <col min="14109" max="14109" width="11.1640625" customWidth="1"/>
    <col min="14110" max="14110" width="10.5" customWidth="1"/>
    <col min="14111" max="14111" width="11.33203125" customWidth="1"/>
    <col min="14112" max="14112" width="12.5" customWidth="1"/>
    <col min="14113" max="14113" width="11.1640625" customWidth="1"/>
    <col min="14114" max="14114" width="10.5" customWidth="1"/>
    <col min="14115" max="14115" width="11.33203125" customWidth="1"/>
    <col min="14116" max="14116" width="12.5" customWidth="1"/>
    <col min="14117" max="14117" width="11.1640625" customWidth="1"/>
    <col min="14118" max="14118" width="10.5" customWidth="1"/>
    <col min="14119" max="14119" width="11.33203125" customWidth="1"/>
    <col min="14337" max="14337" width="7" customWidth="1"/>
    <col min="14338" max="14338" width="30" customWidth="1"/>
    <col min="14339" max="14339" width="12.6640625" customWidth="1"/>
    <col min="14340" max="14347" width="0" hidden="1" customWidth="1"/>
    <col min="14348" max="14351" width="10.1640625" customWidth="1"/>
    <col min="14352" max="14352" width="12.5" customWidth="1"/>
    <col min="14353" max="14353" width="11.1640625" customWidth="1"/>
    <col min="14354" max="14354" width="10.5" customWidth="1"/>
    <col min="14355" max="14355" width="11.33203125" customWidth="1"/>
    <col min="14356" max="14356" width="12.5" customWidth="1"/>
    <col min="14357" max="14357" width="11.1640625" customWidth="1"/>
    <col min="14358" max="14358" width="10.5" customWidth="1"/>
    <col min="14359" max="14359" width="11.33203125" customWidth="1"/>
    <col min="14360" max="14360" width="12.5" customWidth="1"/>
    <col min="14361" max="14361" width="11.1640625" customWidth="1"/>
    <col min="14362" max="14362" width="10.5" customWidth="1"/>
    <col min="14363" max="14363" width="11.33203125" customWidth="1"/>
    <col min="14364" max="14364" width="12.5" customWidth="1"/>
    <col min="14365" max="14365" width="11.1640625" customWidth="1"/>
    <col min="14366" max="14366" width="10.5" customWidth="1"/>
    <col min="14367" max="14367" width="11.33203125" customWidth="1"/>
    <col min="14368" max="14368" width="12.5" customWidth="1"/>
    <col min="14369" max="14369" width="11.1640625" customWidth="1"/>
    <col min="14370" max="14370" width="10.5" customWidth="1"/>
    <col min="14371" max="14371" width="11.33203125" customWidth="1"/>
    <col min="14372" max="14372" width="12.5" customWidth="1"/>
    <col min="14373" max="14373" width="11.1640625" customWidth="1"/>
    <col min="14374" max="14374" width="10.5" customWidth="1"/>
    <col min="14375" max="14375" width="11.33203125" customWidth="1"/>
    <col min="14593" max="14593" width="7" customWidth="1"/>
    <col min="14594" max="14594" width="30" customWidth="1"/>
    <col min="14595" max="14595" width="12.6640625" customWidth="1"/>
    <col min="14596" max="14603" width="0" hidden="1" customWidth="1"/>
    <col min="14604" max="14607" width="10.1640625" customWidth="1"/>
    <col min="14608" max="14608" width="12.5" customWidth="1"/>
    <col min="14609" max="14609" width="11.1640625" customWidth="1"/>
    <col min="14610" max="14610" width="10.5" customWidth="1"/>
    <col min="14611" max="14611" width="11.33203125" customWidth="1"/>
    <col min="14612" max="14612" width="12.5" customWidth="1"/>
    <col min="14613" max="14613" width="11.1640625" customWidth="1"/>
    <col min="14614" max="14614" width="10.5" customWidth="1"/>
    <col min="14615" max="14615" width="11.33203125" customWidth="1"/>
    <col min="14616" max="14616" width="12.5" customWidth="1"/>
    <col min="14617" max="14617" width="11.1640625" customWidth="1"/>
    <col min="14618" max="14618" width="10.5" customWidth="1"/>
    <col min="14619" max="14619" width="11.33203125" customWidth="1"/>
    <col min="14620" max="14620" width="12.5" customWidth="1"/>
    <col min="14621" max="14621" width="11.1640625" customWidth="1"/>
    <col min="14622" max="14622" width="10.5" customWidth="1"/>
    <col min="14623" max="14623" width="11.33203125" customWidth="1"/>
    <col min="14624" max="14624" width="12.5" customWidth="1"/>
    <col min="14625" max="14625" width="11.1640625" customWidth="1"/>
    <col min="14626" max="14626" width="10.5" customWidth="1"/>
    <col min="14627" max="14627" width="11.33203125" customWidth="1"/>
    <col min="14628" max="14628" width="12.5" customWidth="1"/>
    <col min="14629" max="14629" width="11.1640625" customWidth="1"/>
    <col min="14630" max="14630" width="10.5" customWidth="1"/>
    <col min="14631" max="14631" width="11.33203125" customWidth="1"/>
    <col min="14849" max="14849" width="7" customWidth="1"/>
    <col min="14850" max="14850" width="30" customWidth="1"/>
    <col min="14851" max="14851" width="12.6640625" customWidth="1"/>
    <col min="14852" max="14859" width="0" hidden="1" customWidth="1"/>
    <col min="14860" max="14863" width="10.1640625" customWidth="1"/>
    <col min="14864" max="14864" width="12.5" customWidth="1"/>
    <col min="14865" max="14865" width="11.1640625" customWidth="1"/>
    <col min="14866" max="14866" width="10.5" customWidth="1"/>
    <col min="14867" max="14867" width="11.33203125" customWidth="1"/>
    <col min="14868" max="14868" width="12.5" customWidth="1"/>
    <col min="14869" max="14869" width="11.1640625" customWidth="1"/>
    <col min="14870" max="14870" width="10.5" customWidth="1"/>
    <col min="14871" max="14871" width="11.33203125" customWidth="1"/>
    <col min="14872" max="14872" width="12.5" customWidth="1"/>
    <col min="14873" max="14873" width="11.1640625" customWidth="1"/>
    <col min="14874" max="14874" width="10.5" customWidth="1"/>
    <col min="14875" max="14875" width="11.33203125" customWidth="1"/>
    <col min="14876" max="14876" width="12.5" customWidth="1"/>
    <col min="14877" max="14877" width="11.1640625" customWidth="1"/>
    <col min="14878" max="14878" width="10.5" customWidth="1"/>
    <col min="14879" max="14879" width="11.33203125" customWidth="1"/>
    <col min="14880" max="14880" width="12.5" customWidth="1"/>
    <col min="14881" max="14881" width="11.1640625" customWidth="1"/>
    <col min="14882" max="14882" width="10.5" customWidth="1"/>
    <col min="14883" max="14883" width="11.33203125" customWidth="1"/>
    <col min="14884" max="14884" width="12.5" customWidth="1"/>
    <col min="14885" max="14885" width="11.1640625" customWidth="1"/>
    <col min="14886" max="14886" width="10.5" customWidth="1"/>
    <col min="14887" max="14887" width="11.33203125" customWidth="1"/>
    <col min="15105" max="15105" width="7" customWidth="1"/>
    <col min="15106" max="15106" width="30" customWidth="1"/>
    <col min="15107" max="15107" width="12.6640625" customWidth="1"/>
    <col min="15108" max="15115" width="0" hidden="1" customWidth="1"/>
    <col min="15116" max="15119" width="10.1640625" customWidth="1"/>
    <col min="15120" max="15120" width="12.5" customWidth="1"/>
    <col min="15121" max="15121" width="11.1640625" customWidth="1"/>
    <col min="15122" max="15122" width="10.5" customWidth="1"/>
    <col min="15123" max="15123" width="11.33203125" customWidth="1"/>
    <col min="15124" max="15124" width="12.5" customWidth="1"/>
    <col min="15125" max="15125" width="11.1640625" customWidth="1"/>
    <col min="15126" max="15126" width="10.5" customWidth="1"/>
    <col min="15127" max="15127" width="11.33203125" customWidth="1"/>
    <col min="15128" max="15128" width="12.5" customWidth="1"/>
    <col min="15129" max="15129" width="11.1640625" customWidth="1"/>
    <col min="15130" max="15130" width="10.5" customWidth="1"/>
    <col min="15131" max="15131" width="11.33203125" customWidth="1"/>
    <col min="15132" max="15132" width="12.5" customWidth="1"/>
    <col min="15133" max="15133" width="11.1640625" customWidth="1"/>
    <col min="15134" max="15134" width="10.5" customWidth="1"/>
    <col min="15135" max="15135" width="11.33203125" customWidth="1"/>
    <col min="15136" max="15136" width="12.5" customWidth="1"/>
    <col min="15137" max="15137" width="11.1640625" customWidth="1"/>
    <col min="15138" max="15138" width="10.5" customWidth="1"/>
    <col min="15139" max="15139" width="11.33203125" customWidth="1"/>
    <col min="15140" max="15140" width="12.5" customWidth="1"/>
    <col min="15141" max="15141" width="11.1640625" customWidth="1"/>
    <col min="15142" max="15142" width="10.5" customWidth="1"/>
    <col min="15143" max="15143" width="11.33203125" customWidth="1"/>
    <col min="15361" max="15361" width="7" customWidth="1"/>
    <col min="15362" max="15362" width="30" customWidth="1"/>
    <col min="15363" max="15363" width="12.6640625" customWidth="1"/>
    <col min="15364" max="15371" width="0" hidden="1" customWidth="1"/>
    <col min="15372" max="15375" width="10.1640625" customWidth="1"/>
    <col min="15376" max="15376" width="12.5" customWidth="1"/>
    <col min="15377" max="15377" width="11.1640625" customWidth="1"/>
    <col min="15378" max="15378" width="10.5" customWidth="1"/>
    <col min="15379" max="15379" width="11.33203125" customWidth="1"/>
    <col min="15380" max="15380" width="12.5" customWidth="1"/>
    <col min="15381" max="15381" width="11.1640625" customWidth="1"/>
    <col min="15382" max="15382" width="10.5" customWidth="1"/>
    <col min="15383" max="15383" width="11.33203125" customWidth="1"/>
    <col min="15384" max="15384" width="12.5" customWidth="1"/>
    <col min="15385" max="15385" width="11.1640625" customWidth="1"/>
    <col min="15386" max="15386" width="10.5" customWidth="1"/>
    <col min="15387" max="15387" width="11.33203125" customWidth="1"/>
    <col min="15388" max="15388" width="12.5" customWidth="1"/>
    <col min="15389" max="15389" width="11.1640625" customWidth="1"/>
    <col min="15390" max="15390" width="10.5" customWidth="1"/>
    <col min="15391" max="15391" width="11.33203125" customWidth="1"/>
    <col min="15392" max="15392" width="12.5" customWidth="1"/>
    <col min="15393" max="15393" width="11.1640625" customWidth="1"/>
    <col min="15394" max="15394" width="10.5" customWidth="1"/>
    <col min="15395" max="15395" width="11.33203125" customWidth="1"/>
    <col min="15396" max="15396" width="12.5" customWidth="1"/>
    <col min="15397" max="15397" width="11.1640625" customWidth="1"/>
    <col min="15398" max="15398" width="10.5" customWidth="1"/>
    <col min="15399" max="15399" width="11.33203125" customWidth="1"/>
    <col min="15617" max="15617" width="7" customWidth="1"/>
    <col min="15618" max="15618" width="30" customWidth="1"/>
    <col min="15619" max="15619" width="12.6640625" customWidth="1"/>
    <col min="15620" max="15627" width="0" hidden="1" customWidth="1"/>
    <col min="15628" max="15631" width="10.1640625" customWidth="1"/>
    <col min="15632" max="15632" width="12.5" customWidth="1"/>
    <col min="15633" max="15633" width="11.1640625" customWidth="1"/>
    <col min="15634" max="15634" width="10.5" customWidth="1"/>
    <col min="15635" max="15635" width="11.33203125" customWidth="1"/>
    <col min="15636" max="15636" width="12.5" customWidth="1"/>
    <col min="15637" max="15637" width="11.1640625" customWidth="1"/>
    <col min="15638" max="15638" width="10.5" customWidth="1"/>
    <col min="15639" max="15639" width="11.33203125" customWidth="1"/>
    <col min="15640" max="15640" width="12.5" customWidth="1"/>
    <col min="15641" max="15641" width="11.1640625" customWidth="1"/>
    <col min="15642" max="15642" width="10.5" customWidth="1"/>
    <col min="15643" max="15643" width="11.33203125" customWidth="1"/>
    <col min="15644" max="15644" width="12.5" customWidth="1"/>
    <col min="15645" max="15645" width="11.1640625" customWidth="1"/>
    <col min="15646" max="15646" width="10.5" customWidth="1"/>
    <col min="15647" max="15647" width="11.33203125" customWidth="1"/>
    <col min="15648" max="15648" width="12.5" customWidth="1"/>
    <col min="15649" max="15649" width="11.1640625" customWidth="1"/>
    <col min="15650" max="15650" width="10.5" customWidth="1"/>
    <col min="15651" max="15651" width="11.33203125" customWidth="1"/>
    <col min="15652" max="15652" width="12.5" customWidth="1"/>
    <col min="15653" max="15653" width="11.1640625" customWidth="1"/>
    <col min="15654" max="15654" width="10.5" customWidth="1"/>
    <col min="15655" max="15655" width="11.33203125" customWidth="1"/>
    <col min="15873" max="15873" width="7" customWidth="1"/>
    <col min="15874" max="15874" width="30" customWidth="1"/>
    <col min="15875" max="15875" width="12.6640625" customWidth="1"/>
    <col min="15876" max="15883" width="0" hidden="1" customWidth="1"/>
    <col min="15884" max="15887" width="10.1640625" customWidth="1"/>
    <col min="15888" max="15888" width="12.5" customWidth="1"/>
    <col min="15889" max="15889" width="11.1640625" customWidth="1"/>
    <col min="15890" max="15890" width="10.5" customWidth="1"/>
    <col min="15891" max="15891" width="11.33203125" customWidth="1"/>
    <col min="15892" max="15892" width="12.5" customWidth="1"/>
    <col min="15893" max="15893" width="11.1640625" customWidth="1"/>
    <col min="15894" max="15894" width="10.5" customWidth="1"/>
    <col min="15895" max="15895" width="11.33203125" customWidth="1"/>
    <col min="15896" max="15896" width="12.5" customWidth="1"/>
    <col min="15897" max="15897" width="11.1640625" customWidth="1"/>
    <col min="15898" max="15898" width="10.5" customWidth="1"/>
    <col min="15899" max="15899" width="11.33203125" customWidth="1"/>
    <col min="15900" max="15900" width="12.5" customWidth="1"/>
    <col min="15901" max="15901" width="11.1640625" customWidth="1"/>
    <col min="15902" max="15902" width="10.5" customWidth="1"/>
    <col min="15903" max="15903" width="11.33203125" customWidth="1"/>
    <col min="15904" max="15904" width="12.5" customWidth="1"/>
    <col min="15905" max="15905" width="11.1640625" customWidth="1"/>
    <col min="15906" max="15906" width="10.5" customWidth="1"/>
    <col min="15907" max="15907" width="11.33203125" customWidth="1"/>
    <col min="15908" max="15908" width="12.5" customWidth="1"/>
    <col min="15909" max="15909" width="11.1640625" customWidth="1"/>
    <col min="15910" max="15910" width="10.5" customWidth="1"/>
    <col min="15911" max="15911" width="11.33203125" customWidth="1"/>
    <col min="16129" max="16129" width="7" customWidth="1"/>
    <col min="16130" max="16130" width="30" customWidth="1"/>
    <col min="16131" max="16131" width="12.6640625" customWidth="1"/>
    <col min="16132" max="16139" width="0" hidden="1" customWidth="1"/>
    <col min="16140" max="16143" width="10.1640625" customWidth="1"/>
    <col min="16144" max="16144" width="12.5" customWidth="1"/>
    <col min="16145" max="16145" width="11.1640625" customWidth="1"/>
    <col min="16146" max="16146" width="10.5" customWidth="1"/>
    <col min="16147" max="16147" width="11.33203125" customWidth="1"/>
    <col min="16148" max="16148" width="12.5" customWidth="1"/>
    <col min="16149" max="16149" width="11.1640625" customWidth="1"/>
    <col min="16150" max="16150" width="10.5" customWidth="1"/>
    <col min="16151" max="16151" width="11.33203125" customWidth="1"/>
    <col min="16152" max="16152" width="12.5" customWidth="1"/>
    <col min="16153" max="16153" width="11.1640625" customWidth="1"/>
    <col min="16154" max="16154" width="10.5" customWidth="1"/>
    <col min="16155" max="16155" width="11.33203125" customWidth="1"/>
    <col min="16156" max="16156" width="12.5" customWidth="1"/>
    <col min="16157" max="16157" width="11.1640625" customWidth="1"/>
    <col min="16158" max="16158" width="10.5" customWidth="1"/>
    <col min="16159" max="16159" width="11.33203125" customWidth="1"/>
    <col min="16160" max="16160" width="12.5" customWidth="1"/>
    <col min="16161" max="16161" width="11.1640625" customWidth="1"/>
    <col min="16162" max="16162" width="10.5" customWidth="1"/>
    <col min="16163" max="16163" width="11.33203125" customWidth="1"/>
    <col min="16164" max="16164" width="12.5" customWidth="1"/>
    <col min="16165" max="16165" width="11.1640625" customWidth="1"/>
    <col min="16166" max="16166" width="10.5" customWidth="1"/>
    <col min="16167" max="16167" width="11.33203125" customWidth="1"/>
  </cols>
  <sheetData>
    <row r="1" spans="1:39" s="1" customFormat="1" x14ac:dyDescent="0.2">
      <c r="O1" s="2"/>
      <c r="Q1" s="2"/>
      <c r="U1" s="2"/>
      <c r="Y1" s="2"/>
      <c r="Z1" s="2" t="s">
        <v>0</v>
      </c>
      <c r="AC1" s="2"/>
      <c r="AG1" s="2"/>
      <c r="AK1" s="2"/>
    </row>
    <row r="2" spans="1:39" s="1" customFormat="1" x14ac:dyDescent="0.2">
      <c r="A2" s="1" t="s">
        <v>1</v>
      </c>
      <c r="C2" s="3"/>
    </row>
    <row r="3" spans="1:39" ht="13.5" x14ac:dyDescent="0.25">
      <c r="A3" s="4"/>
      <c r="B3" s="4"/>
      <c r="C3" s="4"/>
    </row>
    <row r="4" spans="1:39" ht="15.75" x14ac:dyDescent="0.25">
      <c r="A4" s="149" t="s">
        <v>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39" ht="15.75" x14ac:dyDescent="0.25">
      <c r="A5" s="149" t="s">
        <v>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1:39" ht="15.75" x14ac:dyDescent="0.25">
      <c r="A6" s="149" t="s">
        <v>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1:39" ht="13.5" thickBot="1" x14ac:dyDescent="0.25"/>
    <row r="8" spans="1:39" s="8" customFormat="1" ht="12.75" customHeight="1" x14ac:dyDescent="0.2">
      <c r="A8" s="129" t="s">
        <v>5</v>
      </c>
      <c r="B8" s="132" t="s">
        <v>6</v>
      </c>
      <c r="C8" s="135" t="s">
        <v>7</v>
      </c>
      <c r="D8" s="138" t="s">
        <v>8</v>
      </c>
      <c r="E8" s="139"/>
      <c r="F8" s="139"/>
      <c r="G8" s="140"/>
      <c r="H8" s="138" t="s">
        <v>9</v>
      </c>
      <c r="I8" s="139"/>
      <c r="J8" s="139"/>
      <c r="K8" s="140"/>
      <c r="L8" s="126" t="s">
        <v>10</v>
      </c>
      <c r="M8" s="127"/>
      <c r="N8" s="127"/>
      <c r="O8" s="128"/>
      <c r="P8" s="126" t="s">
        <v>11</v>
      </c>
      <c r="Q8" s="127"/>
      <c r="R8" s="127"/>
      <c r="S8" s="128"/>
      <c r="T8" s="126" t="s">
        <v>12</v>
      </c>
      <c r="U8" s="127"/>
      <c r="V8" s="127"/>
      <c r="W8" s="128"/>
      <c r="X8" s="126" t="s">
        <v>63</v>
      </c>
      <c r="Y8" s="127"/>
      <c r="Z8" s="127"/>
      <c r="AA8" s="128"/>
      <c r="AB8" s="126" t="s">
        <v>64</v>
      </c>
      <c r="AC8" s="127"/>
      <c r="AD8" s="127"/>
      <c r="AE8" s="128"/>
      <c r="AF8" s="126" t="s">
        <v>65</v>
      </c>
      <c r="AG8" s="127"/>
      <c r="AH8" s="127"/>
      <c r="AI8" s="128"/>
      <c r="AJ8" s="126" t="s">
        <v>66</v>
      </c>
      <c r="AK8" s="127"/>
      <c r="AL8" s="127"/>
      <c r="AM8" s="128"/>
    </row>
    <row r="9" spans="1:39" s="8" customFormat="1" ht="12.75" customHeight="1" x14ac:dyDescent="0.2">
      <c r="A9" s="130"/>
      <c r="B9" s="133"/>
      <c r="C9" s="136"/>
      <c r="D9" s="141" t="s">
        <v>13</v>
      </c>
      <c r="E9" s="142"/>
      <c r="F9" s="147" t="s">
        <v>14</v>
      </c>
      <c r="G9" s="148"/>
      <c r="H9" s="141" t="s">
        <v>13</v>
      </c>
      <c r="I9" s="142"/>
      <c r="J9" s="147" t="s">
        <v>14</v>
      </c>
      <c r="K9" s="148"/>
      <c r="L9" s="145" t="s">
        <v>13</v>
      </c>
      <c r="M9" s="146"/>
      <c r="N9" s="143" t="s">
        <v>14</v>
      </c>
      <c r="O9" s="144"/>
      <c r="P9" s="145" t="s">
        <v>13</v>
      </c>
      <c r="Q9" s="146"/>
      <c r="R9" s="143" t="s">
        <v>14</v>
      </c>
      <c r="S9" s="144"/>
      <c r="T9" s="145" t="s">
        <v>13</v>
      </c>
      <c r="U9" s="146"/>
      <c r="V9" s="143" t="s">
        <v>14</v>
      </c>
      <c r="W9" s="144"/>
      <c r="X9" s="145" t="s">
        <v>13</v>
      </c>
      <c r="Y9" s="146"/>
      <c r="Z9" s="143" t="s">
        <v>14</v>
      </c>
      <c r="AA9" s="144"/>
      <c r="AB9" s="145" t="s">
        <v>13</v>
      </c>
      <c r="AC9" s="146"/>
      <c r="AD9" s="143" t="s">
        <v>14</v>
      </c>
      <c r="AE9" s="144"/>
      <c r="AF9" s="145" t="s">
        <v>13</v>
      </c>
      <c r="AG9" s="146"/>
      <c r="AH9" s="143" t="s">
        <v>14</v>
      </c>
      <c r="AI9" s="144"/>
      <c r="AJ9" s="145" t="s">
        <v>13</v>
      </c>
      <c r="AK9" s="146"/>
      <c r="AL9" s="143" t="s">
        <v>14</v>
      </c>
      <c r="AM9" s="144"/>
    </row>
    <row r="10" spans="1:39" s="8" customFormat="1" x14ac:dyDescent="0.2">
      <c r="A10" s="131"/>
      <c r="B10" s="134"/>
      <c r="C10" s="137"/>
      <c r="D10" s="9" t="s">
        <v>14</v>
      </c>
      <c r="E10" s="10" t="s">
        <v>15</v>
      </c>
      <c r="F10" s="10" t="s">
        <v>14</v>
      </c>
      <c r="G10" s="11" t="s">
        <v>15</v>
      </c>
      <c r="H10" s="9" t="s">
        <v>14</v>
      </c>
      <c r="I10" s="10" t="s">
        <v>15</v>
      </c>
      <c r="J10" s="10" t="s">
        <v>14</v>
      </c>
      <c r="K10" s="11" t="s">
        <v>15</v>
      </c>
      <c r="L10" s="12" t="s">
        <v>14</v>
      </c>
      <c r="M10" s="13" t="s">
        <v>15</v>
      </c>
      <c r="N10" s="13" t="s">
        <v>14</v>
      </c>
      <c r="O10" s="14" t="s">
        <v>15</v>
      </c>
      <c r="P10" s="12" t="s">
        <v>14</v>
      </c>
      <c r="Q10" s="13" t="s">
        <v>15</v>
      </c>
      <c r="R10" s="13" t="s">
        <v>14</v>
      </c>
      <c r="S10" s="14" t="s">
        <v>15</v>
      </c>
      <c r="T10" s="12" t="s">
        <v>14</v>
      </c>
      <c r="U10" s="13" t="s">
        <v>15</v>
      </c>
      <c r="V10" s="13" t="s">
        <v>14</v>
      </c>
      <c r="W10" s="14" t="s">
        <v>15</v>
      </c>
      <c r="X10" s="12" t="s">
        <v>14</v>
      </c>
      <c r="Y10" s="13" t="s">
        <v>15</v>
      </c>
      <c r="Z10" s="13" t="s">
        <v>14</v>
      </c>
      <c r="AA10" s="14" t="s">
        <v>15</v>
      </c>
      <c r="AB10" s="12" t="s">
        <v>14</v>
      </c>
      <c r="AC10" s="13" t="s">
        <v>15</v>
      </c>
      <c r="AD10" s="13" t="s">
        <v>14</v>
      </c>
      <c r="AE10" s="14" t="s">
        <v>15</v>
      </c>
      <c r="AF10" s="12" t="s">
        <v>14</v>
      </c>
      <c r="AG10" s="13" t="s">
        <v>15</v>
      </c>
      <c r="AH10" s="13" t="s">
        <v>14</v>
      </c>
      <c r="AI10" s="14" t="s">
        <v>15</v>
      </c>
      <c r="AJ10" s="12" t="s">
        <v>14</v>
      </c>
      <c r="AK10" s="13" t="s">
        <v>15</v>
      </c>
      <c r="AL10" s="13" t="s">
        <v>14</v>
      </c>
      <c r="AM10" s="14" t="s">
        <v>15</v>
      </c>
    </row>
    <row r="11" spans="1:39" s="23" customFormat="1" ht="13.5" thickBot="1" x14ac:dyDescent="0.25">
      <c r="A11" s="15" t="s">
        <v>16</v>
      </c>
      <c r="B11" s="16" t="s">
        <v>17</v>
      </c>
      <c r="C11" s="17" t="s">
        <v>18</v>
      </c>
      <c r="D11" s="15">
        <v>4</v>
      </c>
      <c r="E11" s="18">
        <v>5</v>
      </c>
      <c r="F11" s="18">
        <v>6</v>
      </c>
      <c r="G11" s="19">
        <v>7</v>
      </c>
      <c r="H11" s="15">
        <v>8</v>
      </c>
      <c r="I11" s="18">
        <v>9</v>
      </c>
      <c r="J11" s="18">
        <v>10</v>
      </c>
      <c r="K11" s="19">
        <v>11</v>
      </c>
      <c r="L11" s="20">
        <v>4</v>
      </c>
      <c r="M11" s="21">
        <v>5</v>
      </c>
      <c r="N11" s="21">
        <v>6</v>
      </c>
      <c r="O11" s="22">
        <v>7</v>
      </c>
      <c r="P11" s="20">
        <v>12</v>
      </c>
      <c r="Q11" s="21">
        <v>13</v>
      </c>
      <c r="R11" s="21">
        <v>14</v>
      </c>
      <c r="S11" s="22">
        <v>15</v>
      </c>
      <c r="T11" s="20">
        <v>8</v>
      </c>
      <c r="U11" s="21">
        <v>9</v>
      </c>
      <c r="V11" s="21">
        <v>10</v>
      </c>
      <c r="W11" s="22">
        <v>11</v>
      </c>
      <c r="X11" s="20">
        <v>12</v>
      </c>
      <c r="Y11" s="21">
        <v>13</v>
      </c>
      <c r="Z11" s="21">
        <v>14</v>
      </c>
      <c r="AA11" s="22">
        <v>15</v>
      </c>
      <c r="AB11" s="20">
        <v>17</v>
      </c>
      <c r="AC11" s="21">
        <v>18</v>
      </c>
      <c r="AD11" s="21">
        <v>19</v>
      </c>
      <c r="AE11" s="22">
        <v>20</v>
      </c>
      <c r="AF11" s="20">
        <v>21</v>
      </c>
      <c r="AG11" s="21">
        <v>22</v>
      </c>
      <c r="AH11" s="21">
        <v>23</v>
      </c>
      <c r="AI11" s="22">
        <v>24</v>
      </c>
      <c r="AJ11" s="20">
        <v>25</v>
      </c>
      <c r="AK11" s="21">
        <v>26</v>
      </c>
      <c r="AL11" s="21">
        <v>27</v>
      </c>
      <c r="AM11" s="22">
        <v>28</v>
      </c>
    </row>
    <row r="12" spans="1:39" ht="13.5" thickBot="1" x14ac:dyDescent="0.25">
      <c r="A12" s="24" t="s">
        <v>19</v>
      </c>
      <c r="B12" s="25" t="s">
        <v>20</v>
      </c>
      <c r="C12" s="26" t="s">
        <v>21</v>
      </c>
      <c r="D12" s="27">
        <f>F12</f>
        <v>7.282</v>
      </c>
      <c r="E12" s="28">
        <f>F12</f>
        <v>7.282</v>
      </c>
      <c r="F12" s="29">
        <f>[1]П1.25!D27</f>
        <v>7.282</v>
      </c>
      <c r="G12" s="30">
        <f>F12</f>
        <v>7.282</v>
      </c>
      <c r="H12" s="31">
        <f>I12</f>
        <v>6.9390000000000001</v>
      </c>
      <c r="I12" s="29">
        <f>[1]П1.25!E27</f>
        <v>6.9390000000000001</v>
      </c>
      <c r="J12" s="28">
        <f t="shared" ref="J12:K16" si="0">I12</f>
        <v>6.9390000000000001</v>
      </c>
      <c r="K12" s="30">
        <f t="shared" si="0"/>
        <v>6.9390000000000001</v>
      </c>
      <c r="L12" s="32">
        <f>M12</f>
        <v>8.7929999999999993</v>
      </c>
      <c r="M12" s="29">
        <f>[1]П1.25!F27</f>
        <v>8.7929999999999993</v>
      </c>
      <c r="N12" s="33">
        <f t="shared" ref="N12:O16" si="1">M12</f>
        <v>8.7929999999999993</v>
      </c>
      <c r="O12" s="34">
        <f t="shared" si="1"/>
        <v>8.7929999999999993</v>
      </c>
      <c r="P12" s="32">
        <f>Q12</f>
        <v>8.6620000000000008</v>
      </c>
      <c r="Q12" s="29">
        <f>[1]П1.25!G27</f>
        <v>8.6620000000000008</v>
      </c>
      <c r="R12" s="33">
        <f t="shared" ref="R12:S16" si="2">Q12</f>
        <v>8.6620000000000008</v>
      </c>
      <c r="S12" s="34">
        <f t="shared" si="2"/>
        <v>8.6620000000000008</v>
      </c>
      <c r="T12" s="32">
        <f>U12</f>
        <v>8.3640000000000008</v>
      </c>
      <c r="U12" s="29">
        <f>[1]П1.25!H27</f>
        <v>8.3640000000000008</v>
      </c>
      <c r="V12" s="33">
        <f t="shared" ref="V12:W16" si="3">U12</f>
        <v>8.3640000000000008</v>
      </c>
      <c r="W12" s="34">
        <f t="shared" si="3"/>
        <v>8.3640000000000008</v>
      </c>
      <c r="X12" s="32">
        <f>Y12</f>
        <v>8.3640000000000008</v>
      </c>
      <c r="Y12" s="29">
        <f>[1]П1.25!I27</f>
        <v>8.3640000000000008</v>
      </c>
      <c r="Z12" s="33">
        <f t="shared" ref="Z12:AA16" si="4">Y12</f>
        <v>8.3640000000000008</v>
      </c>
      <c r="AA12" s="34">
        <f t="shared" si="4"/>
        <v>8.3640000000000008</v>
      </c>
      <c r="AB12" s="32">
        <f>AC12</f>
        <v>8.3640000000000008</v>
      </c>
      <c r="AC12" s="29">
        <f>[1]П1.25!J27</f>
        <v>8.3640000000000008</v>
      </c>
      <c r="AD12" s="33">
        <f t="shared" ref="AD12:AE16" si="5">AC12</f>
        <v>8.3640000000000008</v>
      </c>
      <c r="AE12" s="34">
        <f t="shared" si="5"/>
        <v>8.3640000000000008</v>
      </c>
      <c r="AF12" s="32">
        <f>AG12</f>
        <v>8.3640000000000008</v>
      </c>
      <c r="AG12" s="29">
        <f>[1]П1.25!K27</f>
        <v>8.3640000000000008</v>
      </c>
      <c r="AH12" s="33">
        <f t="shared" ref="AH12:AI16" si="6">AG12</f>
        <v>8.3640000000000008</v>
      </c>
      <c r="AI12" s="34">
        <f t="shared" si="6"/>
        <v>8.3640000000000008</v>
      </c>
      <c r="AJ12" s="32">
        <f>AK12</f>
        <v>8.3640000000000008</v>
      </c>
      <c r="AK12" s="29">
        <f>[1]П1.25!L27</f>
        <v>8.3640000000000008</v>
      </c>
      <c r="AL12" s="33">
        <f t="shared" ref="AL12:AM16" si="7">AK12</f>
        <v>8.3640000000000008</v>
      </c>
      <c r="AM12" s="34">
        <f t="shared" si="7"/>
        <v>8.3640000000000008</v>
      </c>
    </row>
    <row r="13" spans="1:39" ht="22.5" customHeight="1" thickBot="1" x14ac:dyDescent="0.25">
      <c r="A13" s="24" t="s">
        <v>22</v>
      </c>
      <c r="B13" s="35" t="s">
        <v>23</v>
      </c>
      <c r="C13" s="26" t="s">
        <v>24</v>
      </c>
      <c r="D13" s="36">
        <v>1.625</v>
      </c>
      <c r="E13" s="28">
        <f>D13</f>
        <v>1.625</v>
      </c>
      <c r="F13" s="28">
        <f>D13</f>
        <v>1.625</v>
      </c>
      <c r="G13" s="30">
        <f>D13</f>
        <v>1.625</v>
      </c>
      <c r="H13" s="31">
        <f t="shared" ref="H13:H22" si="8">I13</f>
        <v>1.7170000000000001</v>
      </c>
      <c r="I13" s="29">
        <v>1.7170000000000001</v>
      </c>
      <c r="J13" s="28">
        <f t="shared" si="0"/>
        <v>1.7170000000000001</v>
      </c>
      <c r="K13" s="30">
        <f t="shared" si="0"/>
        <v>1.7170000000000001</v>
      </c>
      <c r="L13" s="32">
        <f>M13</f>
        <v>1.863</v>
      </c>
      <c r="M13" s="29">
        <v>1.863</v>
      </c>
      <c r="N13" s="33">
        <f t="shared" si="1"/>
        <v>1.863</v>
      </c>
      <c r="O13" s="34">
        <f t="shared" si="1"/>
        <v>1.863</v>
      </c>
      <c r="P13" s="32">
        <f>Q13</f>
        <v>1.863</v>
      </c>
      <c r="Q13" s="29">
        <v>1.863</v>
      </c>
      <c r="R13" s="33">
        <f t="shared" si="2"/>
        <v>1.863</v>
      </c>
      <c r="S13" s="34">
        <f t="shared" si="2"/>
        <v>1.863</v>
      </c>
      <c r="T13" s="32">
        <f>U13</f>
        <v>1.877</v>
      </c>
      <c r="U13" s="29">
        <v>1.877</v>
      </c>
      <c r="V13" s="33">
        <f t="shared" si="3"/>
        <v>1.877</v>
      </c>
      <c r="W13" s="34">
        <f t="shared" si="3"/>
        <v>1.877</v>
      </c>
      <c r="X13" s="32">
        <f>Y13</f>
        <v>1.877</v>
      </c>
      <c r="Y13" s="29">
        <v>1.877</v>
      </c>
      <c r="Z13" s="33">
        <f t="shared" si="4"/>
        <v>1.877</v>
      </c>
      <c r="AA13" s="34">
        <f t="shared" si="4"/>
        <v>1.877</v>
      </c>
      <c r="AB13" s="32">
        <f>AC13</f>
        <v>1.877</v>
      </c>
      <c r="AC13" s="29">
        <v>1.877</v>
      </c>
      <c r="AD13" s="33">
        <f t="shared" si="5"/>
        <v>1.877</v>
      </c>
      <c r="AE13" s="34">
        <f t="shared" si="5"/>
        <v>1.877</v>
      </c>
      <c r="AF13" s="32">
        <f>AG13</f>
        <v>1.877</v>
      </c>
      <c r="AG13" s="29">
        <v>1.877</v>
      </c>
      <c r="AH13" s="33">
        <f t="shared" si="6"/>
        <v>1.877</v>
      </c>
      <c r="AI13" s="34">
        <f t="shared" si="6"/>
        <v>1.877</v>
      </c>
      <c r="AJ13" s="32">
        <f>AK13</f>
        <v>1.877</v>
      </c>
      <c r="AK13" s="29">
        <v>1.877</v>
      </c>
      <c r="AL13" s="33">
        <f t="shared" si="7"/>
        <v>1.877</v>
      </c>
      <c r="AM13" s="34">
        <f t="shared" si="7"/>
        <v>1.877</v>
      </c>
    </row>
    <row r="14" spans="1:39" ht="25.5" x14ac:dyDescent="0.2">
      <c r="A14" s="37" t="s">
        <v>25</v>
      </c>
      <c r="B14" s="38" t="s">
        <v>26</v>
      </c>
      <c r="C14" s="39" t="s">
        <v>27</v>
      </c>
      <c r="D14" s="40">
        <f t="shared" ref="D14:D22" si="9">F14</f>
        <v>2406</v>
      </c>
      <c r="E14" s="41">
        <f t="shared" ref="E14:E22" si="10">F14</f>
        <v>2406</v>
      </c>
      <c r="F14" s="41">
        <f>F15+F16</f>
        <v>2406</v>
      </c>
      <c r="G14" s="42">
        <f t="shared" ref="G14:G22" si="11">F14</f>
        <v>2406</v>
      </c>
      <c r="H14" s="40">
        <f t="shared" si="8"/>
        <v>2330</v>
      </c>
      <c r="I14" s="41">
        <f>I15+I16</f>
        <v>2330</v>
      </c>
      <c r="J14" s="41">
        <f t="shared" si="0"/>
        <v>2330</v>
      </c>
      <c r="K14" s="42">
        <f t="shared" si="0"/>
        <v>2330</v>
      </c>
      <c r="L14" s="43">
        <f>M14</f>
        <v>3000</v>
      </c>
      <c r="M14" s="44">
        <f>M15+M16</f>
        <v>3000</v>
      </c>
      <c r="N14" s="44">
        <f t="shared" si="1"/>
        <v>3000</v>
      </c>
      <c r="O14" s="45">
        <f t="shared" si="1"/>
        <v>3000</v>
      </c>
      <c r="P14" s="43">
        <f>Q14</f>
        <v>2600</v>
      </c>
      <c r="Q14" s="44">
        <f>Q15+Q16</f>
        <v>2600</v>
      </c>
      <c r="R14" s="44">
        <f t="shared" si="2"/>
        <v>2600</v>
      </c>
      <c r="S14" s="45">
        <f t="shared" si="2"/>
        <v>2600</v>
      </c>
      <c r="T14" s="43">
        <f>U14</f>
        <v>2600</v>
      </c>
      <c r="U14" s="44">
        <f>U15+U16</f>
        <v>2600</v>
      </c>
      <c r="V14" s="44">
        <f t="shared" si="3"/>
        <v>2600</v>
      </c>
      <c r="W14" s="45">
        <f t="shared" si="3"/>
        <v>2600</v>
      </c>
      <c r="X14" s="43">
        <f>Y14</f>
        <v>2600</v>
      </c>
      <c r="Y14" s="44">
        <f>Y15+Y16</f>
        <v>2600</v>
      </c>
      <c r="Z14" s="44">
        <f t="shared" si="4"/>
        <v>2600</v>
      </c>
      <c r="AA14" s="45">
        <f t="shared" si="4"/>
        <v>2600</v>
      </c>
      <c r="AB14" s="43">
        <f>AC14</f>
        <v>2600</v>
      </c>
      <c r="AC14" s="44">
        <f>AC15+AC16</f>
        <v>2600</v>
      </c>
      <c r="AD14" s="44">
        <f t="shared" si="5"/>
        <v>2600</v>
      </c>
      <c r="AE14" s="45">
        <f t="shared" si="5"/>
        <v>2600</v>
      </c>
      <c r="AF14" s="43">
        <f>AG14</f>
        <v>2600</v>
      </c>
      <c r="AG14" s="44">
        <f>AG15+AG16</f>
        <v>2600</v>
      </c>
      <c r="AH14" s="44">
        <f t="shared" si="6"/>
        <v>2600</v>
      </c>
      <c r="AI14" s="45">
        <f t="shared" si="6"/>
        <v>2600</v>
      </c>
      <c r="AJ14" s="43">
        <f>AK14</f>
        <v>2600</v>
      </c>
      <c r="AK14" s="44">
        <f>AK15+AK16</f>
        <v>2600</v>
      </c>
      <c r="AL14" s="44">
        <f t="shared" si="7"/>
        <v>2600</v>
      </c>
      <c r="AM14" s="45">
        <f t="shared" si="7"/>
        <v>2600</v>
      </c>
    </row>
    <row r="15" spans="1:39" s="56" customFormat="1" ht="14.25" customHeight="1" x14ac:dyDescent="0.2">
      <c r="A15" s="46" t="s">
        <v>28</v>
      </c>
      <c r="B15" s="47" t="s">
        <v>29</v>
      </c>
      <c r="C15" s="48" t="s">
        <v>30</v>
      </c>
      <c r="D15" s="49">
        <f t="shared" si="9"/>
        <v>0</v>
      </c>
      <c r="E15" s="50">
        <f t="shared" si="10"/>
        <v>0</v>
      </c>
      <c r="F15" s="51">
        <v>0</v>
      </c>
      <c r="G15" s="52">
        <f t="shared" si="11"/>
        <v>0</v>
      </c>
      <c r="H15" s="49">
        <f t="shared" si="8"/>
        <v>0</v>
      </c>
      <c r="I15" s="51">
        <v>0</v>
      </c>
      <c r="J15" s="50">
        <f t="shared" si="0"/>
        <v>0</v>
      </c>
      <c r="K15" s="52">
        <f t="shared" si="0"/>
        <v>0</v>
      </c>
      <c r="L15" s="53">
        <f>M15</f>
        <v>0</v>
      </c>
      <c r="M15" s="51">
        <v>0</v>
      </c>
      <c r="N15" s="54">
        <f t="shared" si="1"/>
        <v>0</v>
      </c>
      <c r="O15" s="55">
        <f t="shared" si="1"/>
        <v>0</v>
      </c>
      <c r="P15" s="53">
        <f>Q15</f>
        <v>0</v>
      </c>
      <c r="Q15" s="51">
        <v>0</v>
      </c>
      <c r="R15" s="54">
        <f t="shared" si="2"/>
        <v>0</v>
      </c>
      <c r="S15" s="55">
        <f t="shared" si="2"/>
        <v>0</v>
      </c>
      <c r="T15" s="53">
        <f>U15</f>
        <v>0</v>
      </c>
      <c r="U15" s="51">
        <v>0</v>
      </c>
      <c r="V15" s="54">
        <f t="shared" si="3"/>
        <v>0</v>
      </c>
      <c r="W15" s="55">
        <f t="shared" si="3"/>
        <v>0</v>
      </c>
      <c r="X15" s="53">
        <f>Y15</f>
        <v>0</v>
      </c>
      <c r="Y15" s="51">
        <v>0</v>
      </c>
      <c r="Z15" s="54">
        <f t="shared" si="4"/>
        <v>0</v>
      </c>
      <c r="AA15" s="55">
        <f t="shared" si="4"/>
        <v>0</v>
      </c>
      <c r="AB15" s="53">
        <f>AC15</f>
        <v>0</v>
      </c>
      <c r="AC15" s="51">
        <v>0</v>
      </c>
      <c r="AD15" s="54">
        <f t="shared" si="5"/>
        <v>0</v>
      </c>
      <c r="AE15" s="55">
        <f t="shared" si="5"/>
        <v>0</v>
      </c>
      <c r="AF15" s="53">
        <f>AG15</f>
        <v>0</v>
      </c>
      <c r="AG15" s="51">
        <v>0</v>
      </c>
      <c r="AH15" s="54">
        <f t="shared" si="6"/>
        <v>0</v>
      </c>
      <c r="AI15" s="55">
        <f t="shared" si="6"/>
        <v>0</v>
      </c>
      <c r="AJ15" s="53">
        <f>AK15</f>
        <v>0</v>
      </c>
      <c r="AK15" s="51">
        <v>0</v>
      </c>
      <c r="AL15" s="54">
        <f t="shared" si="7"/>
        <v>0</v>
      </c>
      <c r="AM15" s="55">
        <f t="shared" si="7"/>
        <v>0</v>
      </c>
    </row>
    <row r="16" spans="1:39" s="56" customFormat="1" thickBot="1" x14ac:dyDescent="0.25">
      <c r="A16" s="57" t="s">
        <v>31</v>
      </c>
      <c r="B16" s="58" t="s">
        <v>32</v>
      </c>
      <c r="C16" s="59" t="s">
        <v>27</v>
      </c>
      <c r="D16" s="60">
        <f>E16</f>
        <v>2406</v>
      </c>
      <c r="E16" s="61">
        <f>[1]П1.25!D10</f>
        <v>2406</v>
      </c>
      <c r="F16" s="62">
        <f>E16</f>
        <v>2406</v>
      </c>
      <c r="G16" s="63">
        <f t="shared" si="11"/>
        <v>2406</v>
      </c>
      <c r="H16" s="60">
        <f t="shared" si="8"/>
        <v>2330</v>
      </c>
      <c r="I16" s="61">
        <f>[1]П1.25!E10</f>
        <v>2330</v>
      </c>
      <c r="J16" s="62">
        <f t="shared" si="0"/>
        <v>2330</v>
      </c>
      <c r="K16" s="63">
        <f t="shared" si="0"/>
        <v>2330</v>
      </c>
      <c r="L16" s="64">
        <f>M16</f>
        <v>3000</v>
      </c>
      <c r="M16" s="61">
        <f>[1]П1.25!F10</f>
        <v>3000</v>
      </c>
      <c r="N16" s="65">
        <f t="shared" si="1"/>
        <v>3000</v>
      </c>
      <c r="O16" s="66">
        <f t="shared" si="1"/>
        <v>3000</v>
      </c>
      <c r="P16" s="64">
        <f>Q16</f>
        <v>2600</v>
      </c>
      <c r="Q16" s="61">
        <f>[1]П1.25!G10</f>
        <v>2600</v>
      </c>
      <c r="R16" s="65">
        <f t="shared" si="2"/>
        <v>2600</v>
      </c>
      <c r="S16" s="66">
        <f t="shared" si="2"/>
        <v>2600</v>
      </c>
      <c r="T16" s="64">
        <f>U16</f>
        <v>2600</v>
      </c>
      <c r="U16" s="61">
        <f>[1]П1.25!H10</f>
        <v>2600</v>
      </c>
      <c r="V16" s="65">
        <f t="shared" si="3"/>
        <v>2600</v>
      </c>
      <c r="W16" s="66">
        <f t="shared" si="3"/>
        <v>2600</v>
      </c>
      <c r="X16" s="64">
        <f>Y16</f>
        <v>2600</v>
      </c>
      <c r="Y16" s="61">
        <f>[1]П1.25!I10</f>
        <v>2600</v>
      </c>
      <c r="Z16" s="65">
        <f t="shared" si="4"/>
        <v>2600</v>
      </c>
      <c r="AA16" s="66">
        <f t="shared" si="4"/>
        <v>2600</v>
      </c>
      <c r="AB16" s="64">
        <f>AC16</f>
        <v>2600</v>
      </c>
      <c r="AC16" s="61">
        <f>[1]П1.25!J10</f>
        <v>2600</v>
      </c>
      <c r="AD16" s="65">
        <f t="shared" si="5"/>
        <v>2600</v>
      </c>
      <c r="AE16" s="66">
        <f t="shared" si="5"/>
        <v>2600</v>
      </c>
      <c r="AF16" s="64">
        <f>AG16</f>
        <v>2600</v>
      </c>
      <c r="AG16" s="61">
        <f>[1]П1.25!K10</f>
        <v>2600</v>
      </c>
      <c r="AH16" s="65">
        <f t="shared" si="6"/>
        <v>2600</v>
      </c>
      <c r="AI16" s="66">
        <f t="shared" si="6"/>
        <v>2600</v>
      </c>
      <c r="AJ16" s="64">
        <f>AK16</f>
        <v>2600</v>
      </c>
      <c r="AK16" s="61">
        <f>[1]П1.25!L10</f>
        <v>2600</v>
      </c>
      <c r="AL16" s="65">
        <f t="shared" si="7"/>
        <v>2600</v>
      </c>
      <c r="AM16" s="66">
        <f t="shared" si="7"/>
        <v>2600</v>
      </c>
    </row>
    <row r="17" spans="1:39" ht="27.75" customHeight="1" x14ac:dyDescent="0.2">
      <c r="A17" s="37" t="s">
        <v>33</v>
      </c>
      <c r="B17" s="38" t="s">
        <v>34</v>
      </c>
      <c r="C17" s="39" t="s">
        <v>27</v>
      </c>
      <c r="D17" s="67">
        <f>D18+D19+D20</f>
        <v>438.90781117407914</v>
      </c>
      <c r="E17" s="68">
        <f>E18+E19+E20</f>
        <v>438.90781117407914</v>
      </c>
      <c r="F17" s="68">
        <f>F18+F19+F20</f>
        <v>438.90781117407914</v>
      </c>
      <c r="G17" s="69">
        <f t="shared" ref="G17:AM17" si="12">G18+G19+G20</f>
        <v>438.90781117407914</v>
      </c>
      <c r="H17" s="67">
        <f t="shared" si="12"/>
        <v>414.70276140718721</v>
      </c>
      <c r="I17" s="68">
        <f t="shared" si="12"/>
        <v>414.70276140718721</v>
      </c>
      <c r="J17" s="68">
        <f t="shared" si="12"/>
        <v>414.70276140718721</v>
      </c>
      <c r="K17" s="69">
        <f t="shared" si="12"/>
        <v>414.70276140718721</v>
      </c>
      <c r="L17" s="70">
        <f t="shared" si="12"/>
        <v>531.66712171204824</v>
      </c>
      <c r="M17" s="71">
        <f t="shared" si="12"/>
        <v>531.66712171204824</v>
      </c>
      <c r="N17" s="71">
        <f t="shared" si="12"/>
        <v>531.66712171204824</v>
      </c>
      <c r="O17" s="72">
        <f t="shared" si="12"/>
        <v>531.66712171204824</v>
      </c>
      <c r="P17" s="70">
        <f t="shared" si="12"/>
        <v>559.80133436908136</v>
      </c>
      <c r="Q17" s="71">
        <f t="shared" si="12"/>
        <v>559.80133436908136</v>
      </c>
      <c r="R17" s="71">
        <f t="shared" si="12"/>
        <v>559.80133436908136</v>
      </c>
      <c r="S17" s="72">
        <f t="shared" si="12"/>
        <v>559.80133436908136</v>
      </c>
      <c r="T17" s="70">
        <f t="shared" si="12"/>
        <v>615.22226014904868</v>
      </c>
      <c r="U17" s="71">
        <f t="shared" si="12"/>
        <v>615.22226014904868</v>
      </c>
      <c r="V17" s="71">
        <f t="shared" si="12"/>
        <v>615.22226014904868</v>
      </c>
      <c r="W17" s="72">
        <f t="shared" si="12"/>
        <v>615.22226014904868</v>
      </c>
      <c r="X17" s="70">
        <f t="shared" si="12"/>
        <v>650.20418906056307</v>
      </c>
      <c r="Y17" s="71">
        <f t="shared" si="12"/>
        <v>650.20418906056307</v>
      </c>
      <c r="Z17" s="71">
        <f t="shared" si="12"/>
        <v>650.20418906056307</v>
      </c>
      <c r="AA17" s="72">
        <f t="shared" si="12"/>
        <v>650.20418906056307</v>
      </c>
      <c r="AB17" s="70">
        <f t="shared" si="12"/>
        <v>688.61002141595986</v>
      </c>
      <c r="AC17" s="71">
        <f t="shared" si="12"/>
        <v>688.61002141595986</v>
      </c>
      <c r="AD17" s="71">
        <f t="shared" si="12"/>
        <v>688.61002141595986</v>
      </c>
      <c r="AE17" s="72">
        <f t="shared" si="12"/>
        <v>688.61002141595986</v>
      </c>
      <c r="AF17" s="70">
        <f t="shared" si="12"/>
        <v>730.78610598323689</v>
      </c>
      <c r="AG17" s="71">
        <f t="shared" si="12"/>
        <v>730.78610598323689</v>
      </c>
      <c r="AH17" s="71">
        <f t="shared" si="12"/>
        <v>730.78610598323689</v>
      </c>
      <c r="AI17" s="72">
        <f t="shared" si="12"/>
        <v>730.78610598323689</v>
      </c>
      <c r="AJ17" s="70">
        <f t="shared" si="12"/>
        <v>776.37845210162141</v>
      </c>
      <c r="AK17" s="71">
        <f t="shared" si="12"/>
        <v>776.37845210162141</v>
      </c>
      <c r="AL17" s="71">
        <f t="shared" si="12"/>
        <v>776.37845210162141</v>
      </c>
      <c r="AM17" s="72">
        <f t="shared" si="12"/>
        <v>776.37845210162141</v>
      </c>
    </row>
    <row r="18" spans="1:39" s="56" customFormat="1" ht="36" x14ac:dyDescent="0.2">
      <c r="A18" s="46" t="s">
        <v>35</v>
      </c>
      <c r="B18" s="47" t="s">
        <v>36</v>
      </c>
      <c r="C18" s="48" t="s">
        <v>27</v>
      </c>
      <c r="D18" s="73">
        <f t="shared" si="9"/>
        <v>147.39420558703958</v>
      </c>
      <c r="E18" s="74">
        <f>G18</f>
        <v>147.39420558703958</v>
      </c>
      <c r="F18" s="75">
        <f>[1]П1.24!D28</f>
        <v>147.39420558703958</v>
      </c>
      <c r="G18" s="76">
        <f t="shared" si="11"/>
        <v>147.39420558703958</v>
      </c>
      <c r="H18" s="73">
        <f>I19</f>
        <v>166.59138070359361</v>
      </c>
      <c r="I18" s="77">
        <f>K18</f>
        <v>166.59138070359361</v>
      </c>
      <c r="J18" s="78">
        <f>I19</f>
        <v>166.59138070359361</v>
      </c>
      <c r="K18" s="76">
        <f>J18</f>
        <v>166.59138070359361</v>
      </c>
      <c r="L18" s="79">
        <f>M19</f>
        <v>188.58356085602415</v>
      </c>
      <c r="M18" s="80">
        <f>L18</f>
        <v>188.58356085602415</v>
      </c>
      <c r="N18" s="81">
        <f>M19</f>
        <v>188.58356085602415</v>
      </c>
      <c r="O18" s="82">
        <f>N18</f>
        <v>188.58356085602415</v>
      </c>
      <c r="P18" s="79">
        <f>Q19</f>
        <v>198.00066718454067</v>
      </c>
      <c r="Q18" s="80">
        <f>P18</f>
        <v>198.00066718454067</v>
      </c>
      <c r="R18" s="81">
        <f>Q19</f>
        <v>198.00066718454067</v>
      </c>
      <c r="S18" s="82">
        <f>R18</f>
        <v>198.00066718454067</v>
      </c>
      <c r="T18" s="79">
        <f>U19</f>
        <v>220.51113007452432</v>
      </c>
      <c r="U18" s="80">
        <f>T18</f>
        <v>220.51113007452432</v>
      </c>
      <c r="V18" s="81">
        <f>U19</f>
        <v>220.51113007452432</v>
      </c>
      <c r="W18" s="82">
        <f>V18</f>
        <v>220.51113007452432</v>
      </c>
      <c r="X18" s="79">
        <f>Y19</f>
        <v>238.00209453028151</v>
      </c>
      <c r="Y18" s="80">
        <f>X18</f>
        <v>238.00209453028151</v>
      </c>
      <c r="Z18" s="81">
        <f>Y19</f>
        <v>238.00209453028151</v>
      </c>
      <c r="AA18" s="82">
        <f>Z18</f>
        <v>238.00209453028151</v>
      </c>
      <c r="AB18" s="79">
        <f>AC19</f>
        <v>257.20501070797997</v>
      </c>
      <c r="AC18" s="80">
        <f>AB18</f>
        <v>257.20501070797997</v>
      </c>
      <c r="AD18" s="81">
        <f>AC19</f>
        <v>257.20501070797997</v>
      </c>
      <c r="AE18" s="82">
        <f>AD18</f>
        <v>257.20501070797997</v>
      </c>
      <c r="AF18" s="79">
        <f>AG19</f>
        <v>278.29305299161842</v>
      </c>
      <c r="AG18" s="80">
        <f>AF18</f>
        <v>278.29305299161842</v>
      </c>
      <c r="AH18" s="81">
        <f>AG19</f>
        <v>278.29305299161842</v>
      </c>
      <c r="AI18" s="82">
        <f>AH18</f>
        <v>278.29305299161842</v>
      </c>
      <c r="AJ18" s="79">
        <f>AK19</f>
        <v>301.08922605081074</v>
      </c>
      <c r="AK18" s="80">
        <f>AJ18</f>
        <v>301.08922605081074</v>
      </c>
      <c r="AL18" s="81">
        <f>AK19</f>
        <v>301.08922605081074</v>
      </c>
      <c r="AM18" s="82">
        <f>AL18</f>
        <v>301.08922605081074</v>
      </c>
    </row>
    <row r="19" spans="1:39" s="56" customFormat="1" ht="24" x14ac:dyDescent="0.2">
      <c r="A19" s="46" t="s">
        <v>37</v>
      </c>
      <c r="B19" s="47" t="s">
        <v>38</v>
      </c>
      <c r="C19" s="48" t="s">
        <v>39</v>
      </c>
      <c r="D19" s="83">
        <f>E19</f>
        <v>147.39420558703958</v>
      </c>
      <c r="E19" s="84">
        <f>F18</f>
        <v>147.39420558703958</v>
      </c>
      <c r="F19" s="85">
        <f>[1]П1.24!D32</f>
        <v>147.39420558703958</v>
      </c>
      <c r="G19" s="86">
        <f t="shared" si="11"/>
        <v>147.39420558703958</v>
      </c>
      <c r="H19" s="83">
        <f>I19</f>
        <v>166.59138070359361</v>
      </c>
      <c r="I19" s="85">
        <f>[1]П1.24!E28</f>
        <v>166.59138070359361</v>
      </c>
      <c r="J19" s="84">
        <f>I19</f>
        <v>166.59138070359361</v>
      </c>
      <c r="K19" s="86">
        <f>J19</f>
        <v>166.59138070359361</v>
      </c>
      <c r="L19" s="87">
        <f>M19</f>
        <v>188.58356085602415</v>
      </c>
      <c r="M19" s="85">
        <f>[1]П1.24!F32</f>
        <v>188.58356085602415</v>
      </c>
      <c r="N19" s="88">
        <f>M19</f>
        <v>188.58356085602415</v>
      </c>
      <c r="O19" s="89">
        <f>N19</f>
        <v>188.58356085602415</v>
      </c>
      <c r="P19" s="87">
        <f>Q19</f>
        <v>198.00066718454067</v>
      </c>
      <c r="Q19" s="85">
        <f>[1]П1.24!G32</f>
        <v>198.00066718454067</v>
      </c>
      <c r="R19" s="88">
        <f>Q19</f>
        <v>198.00066718454067</v>
      </c>
      <c r="S19" s="89">
        <f>R19</f>
        <v>198.00066718454067</v>
      </c>
      <c r="T19" s="87">
        <f>U19</f>
        <v>220.51113007452432</v>
      </c>
      <c r="U19" s="85">
        <f>[1]П1.24!H32</f>
        <v>220.51113007452432</v>
      </c>
      <c r="V19" s="88">
        <f>U19</f>
        <v>220.51113007452432</v>
      </c>
      <c r="W19" s="89">
        <f>V19</f>
        <v>220.51113007452432</v>
      </c>
      <c r="X19" s="87">
        <f>Y19</f>
        <v>238.00209453028151</v>
      </c>
      <c r="Y19" s="85">
        <f>[1]П1.24!I32</f>
        <v>238.00209453028151</v>
      </c>
      <c r="Z19" s="88">
        <f>Y19</f>
        <v>238.00209453028151</v>
      </c>
      <c r="AA19" s="89">
        <f>Z19</f>
        <v>238.00209453028151</v>
      </c>
      <c r="AB19" s="87">
        <f>AC19</f>
        <v>257.20501070797997</v>
      </c>
      <c r="AC19" s="85">
        <f>[1]П1.24!J32</f>
        <v>257.20501070797997</v>
      </c>
      <c r="AD19" s="88">
        <f>AC19</f>
        <v>257.20501070797997</v>
      </c>
      <c r="AE19" s="89">
        <f>AD19</f>
        <v>257.20501070797997</v>
      </c>
      <c r="AF19" s="87">
        <f>AG19</f>
        <v>278.29305299161842</v>
      </c>
      <c r="AG19" s="85">
        <f>[1]П1.24!K32</f>
        <v>278.29305299161842</v>
      </c>
      <c r="AH19" s="88">
        <f>AG19</f>
        <v>278.29305299161842</v>
      </c>
      <c r="AI19" s="89">
        <f>AH19</f>
        <v>278.29305299161842</v>
      </c>
      <c r="AJ19" s="87">
        <f>AK19</f>
        <v>301.08922605081074</v>
      </c>
      <c r="AK19" s="85">
        <f>[1]П1.24!L32</f>
        <v>301.08922605081074</v>
      </c>
      <c r="AL19" s="88">
        <f>AK19</f>
        <v>301.08922605081074</v>
      </c>
      <c r="AM19" s="89">
        <f>AL19</f>
        <v>301.08922605081074</v>
      </c>
    </row>
    <row r="20" spans="1:39" s="56" customFormat="1" ht="12" customHeight="1" x14ac:dyDescent="0.2">
      <c r="A20" s="46" t="s">
        <v>40</v>
      </c>
      <c r="B20" s="47" t="s">
        <v>41</v>
      </c>
      <c r="C20" s="48" t="s">
        <v>27</v>
      </c>
      <c r="D20" s="83">
        <f t="shared" si="9"/>
        <v>144.11939999999998</v>
      </c>
      <c r="E20" s="84">
        <f t="shared" si="10"/>
        <v>144.11939999999998</v>
      </c>
      <c r="F20" s="85">
        <f>[1]П1.25!D35</f>
        <v>144.11939999999998</v>
      </c>
      <c r="G20" s="86">
        <f t="shared" si="11"/>
        <v>144.11939999999998</v>
      </c>
      <c r="H20" s="83">
        <f t="shared" si="8"/>
        <v>81.52</v>
      </c>
      <c r="I20" s="85">
        <f>[1]П1.25!E35</f>
        <v>81.52</v>
      </c>
      <c r="J20" s="84">
        <f>I20</f>
        <v>81.52</v>
      </c>
      <c r="K20" s="86">
        <f>J20</f>
        <v>81.52</v>
      </c>
      <c r="L20" s="87">
        <f>M20</f>
        <v>154.49999999999997</v>
      </c>
      <c r="M20" s="85">
        <f>[1]П1.25!F35</f>
        <v>154.49999999999997</v>
      </c>
      <c r="N20" s="88">
        <f>M20</f>
        <v>154.49999999999997</v>
      </c>
      <c r="O20" s="89">
        <f>N20</f>
        <v>154.49999999999997</v>
      </c>
      <c r="P20" s="87">
        <f>Q20</f>
        <v>163.79999999999998</v>
      </c>
      <c r="Q20" s="85">
        <f>[1]П1.25!G35</f>
        <v>163.79999999999998</v>
      </c>
      <c r="R20" s="88">
        <f>Q20</f>
        <v>163.79999999999998</v>
      </c>
      <c r="S20" s="89">
        <f>R20</f>
        <v>163.79999999999998</v>
      </c>
      <c r="T20" s="87">
        <f>U20</f>
        <v>174.2</v>
      </c>
      <c r="U20" s="85">
        <f>[1]П1.25!H35</f>
        <v>174.2</v>
      </c>
      <c r="V20" s="88">
        <f>U20</f>
        <v>174.2</v>
      </c>
      <c r="W20" s="89">
        <f>V20</f>
        <v>174.2</v>
      </c>
      <c r="X20" s="87">
        <f>Y20</f>
        <v>174.2</v>
      </c>
      <c r="Y20" s="85">
        <f>[1]П1.25!I35</f>
        <v>174.2</v>
      </c>
      <c r="Z20" s="88">
        <f>Y20</f>
        <v>174.2</v>
      </c>
      <c r="AA20" s="89">
        <f>Z20</f>
        <v>174.2</v>
      </c>
      <c r="AB20" s="87">
        <f>AC20</f>
        <v>174.2</v>
      </c>
      <c r="AC20" s="85">
        <f>[1]П1.25!J35</f>
        <v>174.2</v>
      </c>
      <c r="AD20" s="88">
        <f>AC20</f>
        <v>174.2</v>
      </c>
      <c r="AE20" s="89">
        <f>AD20</f>
        <v>174.2</v>
      </c>
      <c r="AF20" s="87">
        <f>AG20</f>
        <v>174.2</v>
      </c>
      <c r="AG20" s="85">
        <f>[1]П1.25!K35</f>
        <v>174.2</v>
      </c>
      <c r="AH20" s="88">
        <f>AG20</f>
        <v>174.2</v>
      </c>
      <c r="AI20" s="89">
        <f>AH20</f>
        <v>174.2</v>
      </c>
      <c r="AJ20" s="87">
        <f>AK20</f>
        <v>174.2</v>
      </c>
      <c r="AK20" s="85">
        <f>[1]П1.25!L35</f>
        <v>174.2</v>
      </c>
      <c r="AL20" s="88">
        <f>AK20</f>
        <v>174.2</v>
      </c>
      <c r="AM20" s="89">
        <f>AL20</f>
        <v>174.2</v>
      </c>
    </row>
    <row r="21" spans="1:39" s="56" customFormat="1" ht="11.25" customHeight="1" thickBot="1" x14ac:dyDescent="0.25">
      <c r="A21" s="57" t="s">
        <v>42</v>
      </c>
      <c r="B21" s="58" t="s">
        <v>43</v>
      </c>
      <c r="C21" s="59" t="s">
        <v>30</v>
      </c>
      <c r="D21" s="90">
        <f t="shared" si="9"/>
        <v>0</v>
      </c>
      <c r="E21" s="91">
        <f t="shared" si="10"/>
        <v>0</v>
      </c>
      <c r="F21" s="92">
        <v>0</v>
      </c>
      <c r="G21" s="93">
        <f t="shared" si="11"/>
        <v>0</v>
      </c>
      <c r="H21" s="90">
        <f t="shared" si="8"/>
        <v>0</v>
      </c>
      <c r="I21" s="92">
        <v>0</v>
      </c>
      <c r="J21" s="91">
        <f>I21</f>
        <v>0</v>
      </c>
      <c r="K21" s="93">
        <f>J21</f>
        <v>0</v>
      </c>
      <c r="L21" s="94">
        <f>M21</f>
        <v>0</v>
      </c>
      <c r="M21" s="92">
        <v>0</v>
      </c>
      <c r="N21" s="95">
        <f>M21</f>
        <v>0</v>
      </c>
      <c r="O21" s="96">
        <f>N21</f>
        <v>0</v>
      </c>
      <c r="P21" s="94">
        <f>Q21</f>
        <v>0</v>
      </c>
      <c r="Q21" s="92">
        <v>0</v>
      </c>
      <c r="R21" s="95">
        <f>Q21</f>
        <v>0</v>
      </c>
      <c r="S21" s="96">
        <f>R21</f>
        <v>0</v>
      </c>
      <c r="T21" s="94">
        <f>U21</f>
        <v>0</v>
      </c>
      <c r="U21" s="92">
        <v>0</v>
      </c>
      <c r="V21" s="95">
        <f>U21</f>
        <v>0</v>
      </c>
      <c r="W21" s="96">
        <f>V21</f>
        <v>0</v>
      </c>
      <c r="X21" s="94">
        <f>Y21</f>
        <v>0</v>
      </c>
      <c r="Y21" s="92">
        <v>0</v>
      </c>
      <c r="Z21" s="95">
        <f>Y21</f>
        <v>0</v>
      </c>
      <c r="AA21" s="96">
        <f>Z21</f>
        <v>0</v>
      </c>
      <c r="AB21" s="94">
        <f>AC21</f>
        <v>0</v>
      </c>
      <c r="AC21" s="92">
        <v>0</v>
      </c>
      <c r="AD21" s="95">
        <f>AC21</f>
        <v>0</v>
      </c>
      <c r="AE21" s="96">
        <f>AD21</f>
        <v>0</v>
      </c>
      <c r="AF21" s="94">
        <f>AG21</f>
        <v>0</v>
      </c>
      <c r="AG21" s="92">
        <v>0</v>
      </c>
      <c r="AH21" s="95">
        <f>AG21</f>
        <v>0</v>
      </c>
      <c r="AI21" s="96">
        <f>AH21</f>
        <v>0</v>
      </c>
      <c r="AJ21" s="94">
        <f>AK21</f>
        <v>0</v>
      </c>
      <c r="AK21" s="92">
        <v>0</v>
      </c>
      <c r="AL21" s="95">
        <f>AK21</f>
        <v>0</v>
      </c>
      <c r="AM21" s="96">
        <f>AL21</f>
        <v>0</v>
      </c>
    </row>
    <row r="22" spans="1:39" ht="25.5" x14ac:dyDescent="0.2">
      <c r="A22" s="37" t="s">
        <v>44</v>
      </c>
      <c r="B22" s="38" t="s">
        <v>45</v>
      </c>
      <c r="C22" s="39" t="s">
        <v>27</v>
      </c>
      <c r="D22" s="67">
        <f t="shared" si="9"/>
        <v>2844.9078111740791</v>
      </c>
      <c r="E22" s="68">
        <f t="shared" si="10"/>
        <v>2844.9078111740791</v>
      </c>
      <c r="F22" s="68">
        <f>F14+F17</f>
        <v>2844.9078111740791</v>
      </c>
      <c r="G22" s="69">
        <f t="shared" si="11"/>
        <v>2844.9078111740791</v>
      </c>
      <c r="H22" s="67">
        <f t="shared" si="8"/>
        <v>2744.7027614071872</v>
      </c>
      <c r="I22" s="68">
        <f>I14+I17</f>
        <v>2744.7027614071872</v>
      </c>
      <c r="J22" s="68">
        <f>I22</f>
        <v>2744.7027614071872</v>
      </c>
      <c r="K22" s="69">
        <f>J22</f>
        <v>2744.7027614071872</v>
      </c>
      <c r="L22" s="70">
        <f>M22</f>
        <v>3531.6671217120484</v>
      </c>
      <c r="M22" s="71">
        <f>M14+M17</f>
        <v>3531.6671217120484</v>
      </c>
      <c r="N22" s="71">
        <f>M22</f>
        <v>3531.6671217120484</v>
      </c>
      <c r="O22" s="72">
        <f>N22</f>
        <v>3531.6671217120484</v>
      </c>
      <c r="P22" s="70">
        <f>Q22</f>
        <v>3159.8013343690814</v>
      </c>
      <c r="Q22" s="71">
        <f>Q14+Q17</f>
        <v>3159.8013343690814</v>
      </c>
      <c r="R22" s="71">
        <f>Q22</f>
        <v>3159.8013343690814</v>
      </c>
      <c r="S22" s="72">
        <f>R22</f>
        <v>3159.8013343690814</v>
      </c>
      <c r="T22" s="70">
        <f>U22</f>
        <v>3215.2222601490485</v>
      </c>
      <c r="U22" s="71">
        <f>U14+U17</f>
        <v>3215.2222601490485</v>
      </c>
      <c r="V22" s="71">
        <f>U22</f>
        <v>3215.2222601490485</v>
      </c>
      <c r="W22" s="72">
        <f>V22</f>
        <v>3215.2222601490485</v>
      </c>
      <c r="X22" s="70">
        <f>Y22</f>
        <v>3250.2041890605633</v>
      </c>
      <c r="Y22" s="71">
        <f>Y14+Y17</f>
        <v>3250.2041890605633</v>
      </c>
      <c r="Z22" s="71">
        <f>Y22</f>
        <v>3250.2041890605633</v>
      </c>
      <c r="AA22" s="72">
        <f>Z22</f>
        <v>3250.2041890605633</v>
      </c>
      <c r="AB22" s="70">
        <f>AC22</f>
        <v>3288.6100214159596</v>
      </c>
      <c r="AC22" s="71">
        <f>AC14+AC17</f>
        <v>3288.6100214159596</v>
      </c>
      <c r="AD22" s="71">
        <f>AC22</f>
        <v>3288.6100214159596</v>
      </c>
      <c r="AE22" s="72">
        <f>AD22</f>
        <v>3288.6100214159596</v>
      </c>
      <c r="AF22" s="70">
        <f>AG22</f>
        <v>3330.7861059832367</v>
      </c>
      <c r="AG22" s="71">
        <f>AG14+AG17</f>
        <v>3330.7861059832367</v>
      </c>
      <c r="AH22" s="71">
        <f>AG22</f>
        <v>3330.7861059832367</v>
      </c>
      <c r="AI22" s="72">
        <f>AH22</f>
        <v>3330.7861059832367</v>
      </c>
      <c r="AJ22" s="70">
        <f>AK22</f>
        <v>3376.3784521016214</v>
      </c>
      <c r="AK22" s="71">
        <f>AK14+AK17</f>
        <v>3376.3784521016214</v>
      </c>
      <c r="AL22" s="71">
        <f>AK22</f>
        <v>3376.3784521016214</v>
      </c>
      <c r="AM22" s="72">
        <f>AL22</f>
        <v>3376.3784521016214</v>
      </c>
    </row>
    <row r="23" spans="1:39" s="56" customFormat="1" ht="24" x14ac:dyDescent="0.2">
      <c r="A23" s="46" t="s">
        <v>46</v>
      </c>
      <c r="B23" s="47" t="s">
        <v>47</v>
      </c>
      <c r="C23" s="48" t="s">
        <v>30</v>
      </c>
      <c r="D23" s="83">
        <f>D15+D19+D21</f>
        <v>147.39420558703958</v>
      </c>
      <c r="E23" s="84">
        <f>E15+E19+E21</f>
        <v>147.39420558703958</v>
      </c>
      <c r="F23" s="84">
        <f>F15+F19+F21</f>
        <v>147.39420558703958</v>
      </c>
      <c r="G23" s="86">
        <f t="shared" ref="G23:AM23" si="13">G15+G19+G21</f>
        <v>147.39420558703958</v>
      </c>
      <c r="H23" s="83">
        <f t="shared" si="13"/>
        <v>166.59138070359361</v>
      </c>
      <c r="I23" s="84">
        <f t="shared" si="13"/>
        <v>166.59138070359361</v>
      </c>
      <c r="J23" s="84">
        <f t="shared" si="13"/>
        <v>166.59138070359361</v>
      </c>
      <c r="K23" s="86">
        <f t="shared" si="13"/>
        <v>166.59138070359361</v>
      </c>
      <c r="L23" s="87">
        <f t="shared" si="13"/>
        <v>188.58356085602415</v>
      </c>
      <c r="M23" s="88">
        <f t="shared" si="13"/>
        <v>188.58356085602415</v>
      </c>
      <c r="N23" s="88">
        <f t="shared" si="13"/>
        <v>188.58356085602415</v>
      </c>
      <c r="O23" s="89">
        <f t="shared" si="13"/>
        <v>188.58356085602415</v>
      </c>
      <c r="P23" s="87">
        <f t="shared" si="13"/>
        <v>198.00066718454067</v>
      </c>
      <c r="Q23" s="88">
        <f t="shared" si="13"/>
        <v>198.00066718454067</v>
      </c>
      <c r="R23" s="88">
        <f t="shared" si="13"/>
        <v>198.00066718454067</v>
      </c>
      <c r="S23" s="89">
        <f t="shared" si="13"/>
        <v>198.00066718454067</v>
      </c>
      <c r="T23" s="87">
        <f t="shared" si="13"/>
        <v>220.51113007452432</v>
      </c>
      <c r="U23" s="88">
        <f t="shared" si="13"/>
        <v>220.51113007452432</v>
      </c>
      <c r="V23" s="88">
        <f t="shared" si="13"/>
        <v>220.51113007452432</v>
      </c>
      <c r="W23" s="89">
        <f t="shared" si="13"/>
        <v>220.51113007452432</v>
      </c>
      <c r="X23" s="87">
        <f t="shared" si="13"/>
        <v>238.00209453028151</v>
      </c>
      <c r="Y23" s="88">
        <f t="shared" si="13"/>
        <v>238.00209453028151</v>
      </c>
      <c r="Z23" s="88">
        <f t="shared" si="13"/>
        <v>238.00209453028151</v>
      </c>
      <c r="AA23" s="89">
        <f t="shared" si="13"/>
        <v>238.00209453028151</v>
      </c>
      <c r="AB23" s="87">
        <f t="shared" si="13"/>
        <v>257.20501070797997</v>
      </c>
      <c r="AC23" s="88">
        <f t="shared" si="13"/>
        <v>257.20501070797997</v>
      </c>
      <c r="AD23" s="88">
        <f t="shared" si="13"/>
        <v>257.20501070797997</v>
      </c>
      <c r="AE23" s="89">
        <f t="shared" si="13"/>
        <v>257.20501070797997</v>
      </c>
      <c r="AF23" s="87">
        <f t="shared" si="13"/>
        <v>278.29305299161842</v>
      </c>
      <c r="AG23" s="88">
        <f t="shared" si="13"/>
        <v>278.29305299161842</v>
      </c>
      <c r="AH23" s="88">
        <f t="shared" si="13"/>
        <v>278.29305299161842</v>
      </c>
      <c r="AI23" s="89">
        <f t="shared" si="13"/>
        <v>278.29305299161842</v>
      </c>
      <c r="AJ23" s="87">
        <f t="shared" si="13"/>
        <v>301.08922605081074</v>
      </c>
      <c r="AK23" s="88">
        <f t="shared" si="13"/>
        <v>301.08922605081074</v>
      </c>
      <c r="AL23" s="88">
        <f t="shared" si="13"/>
        <v>301.08922605081074</v>
      </c>
      <c r="AM23" s="89">
        <f t="shared" si="13"/>
        <v>301.08922605081074</v>
      </c>
    </row>
    <row r="24" spans="1:39" s="56" customFormat="1" ht="24.75" thickBot="1" x14ac:dyDescent="0.25">
      <c r="A24" s="57" t="s">
        <v>48</v>
      </c>
      <c r="B24" s="58" t="s">
        <v>49</v>
      </c>
      <c r="C24" s="59" t="s">
        <v>27</v>
      </c>
      <c r="D24" s="90">
        <f>D16+D20+D18</f>
        <v>2697.5136055870398</v>
      </c>
      <c r="E24" s="91">
        <f>E16+E20+E18</f>
        <v>2697.5136055870398</v>
      </c>
      <c r="F24" s="91">
        <f>F16+F20+F18</f>
        <v>2697.5136055870398</v>
      </c>
      <c r="G24" s="93">
        <f t="shared" ref="G24:AM24" si="14">G16+G20+G18</f>
        <v>2697.5136055870398</v>
      </c>
      <c r="H24" s="90">
        <f t="shared" si="14"/>
        <v>2578.1113807035936</v>
      </c>
      <c r="I24" s="91">
        <f t="shared" si="14"/>
        <v>2578.1113807035936</v>
      </c>
      <c r="J24" s="91">
        <f t="shared" si="14"/>
        <v>2578.1113807035936</v>
      </c>
      <c r="K24" s="93">
        <f t="shared" si="14"/>
        <v>2578.1113807035936</v>
      </c>
      <c r="L24" s="94">
        <f t="shared" si="14"/>
        <v>3343.0835608560242</v>
      </c>
      <c r="M24" s="95">
        <f t="shared" si="14"/>
        <v>3343.0835608560242</v>
      </c>
      <c r="N24" s="95">
        <f t="shared" si="14"/>
        <v>3343.0835608560242</v>
      </c>
      <c r="O24" s="96">
        <f t="shared" si="14"/>
        <v>3343.0835608560242</v>
      </c>
      <c r="P24" s="94">
        <f t="shared" si="14"/>
        <v>2961.800667184541</v>
      </c>
      <c r="Q24" s="95">
        <f t="shared" si="14"/>
        <v>2961.800667184541</v>
      </c>
      <c r="R24" s="95">
        <f t="shared" si="14"/>
        <v>2961.800667184541</v>
      </c>
      <c r="S24" s="96">
        <f t="shared" si="14"/>
        <v>2961.800667184541</v>
      </c>
      <c r="T24" s="94">
        <f t="shared" si="14"/>
        <v>2994.7111300745241</v>
      </c>
      <c r="U24" s="95">
        <f t="shared" si="14"/>
        <v>2994.7111300745241</v>
      </c>
      <c r="V24" s="95">
        <f t="shared" si="14"/>
        <v>2994.7111300745241</v>
      </c>
      <c r="W24" s="96">
        <f t="shared" si="14"/>
        <v>2994.7111300745241</v>
      </c>
      <c r="X24" s="94">
        <f t="shared" si="14"/>
        <v>3012.2020945302811</v>
      </c>
      <c r="Y24" s="95">
        <f t="shared" si="14"/>
        <v>3012.2020945302811</v>
      </c>
      <c r="Z24" s="95">
        <f t="shared" si="14"/>
        <v>3012.2020945302811</v>
      </c>
      <c r="AA24" s="96">
        <f t="shared" si="14"/>
        <v>3012.2020945302811</v>
      </c>
      <c r="AB24" s="94">
        <f t="shared" si="14"/>
        <v>3031.4050107079797</v>
      </c>
      <c r="AC24" s="95">
        <f t="shared" si="14"/>
        <v>3031.4050107079797</v>
      </c>
      <c r="AD24" s="95">
        <f t="shared" si="14"/>
        <v>3031.4050107079797</v>
      </c>
      <c r="AE24" s="96">
        <f t="shared" si="14"/>
        <v>3031.4050107079797</v>
      </c>
      <c r="AF24" s="94">
        <f t="shared" si="14"/>
        <v>3052.4930529916182</v>
      </c>
      <c r="AG24" s="95">
        <f t="shared" si="14"/>
        <v>3052.4930529916182</v>
      </c>
      <c r="AH24" s="95">
        <f t="shared" si="14"/>
        <v>3052.4930529916182</v>
      </c>
      <c r="AI24" s="96">
        <f t="shared" si="14"/>
        <v>3052.4930529916182</v>
      </c>
      <c r="AJ24" s="94">
        <f t="shared" si="14"/>
        <v>3075.2892260508106</v>
      </c>
      <c r="AK24" s="95">
        <f t="shared" si="14"/>
        <v>3075.2892260508106</v>
      </c>
      <c r="AL24" s="95">
        <f t="shared" si="14"/>
        <v>3075.2892260508106</v>
      </c>
      <c r="AM24" s="96">
        <f t="shared" si="14"/>
        <v>3075.2892260508106</v>
      </c>
    </row>
    <row r="25" spans="1:39" ht="25.5" x14ac:dyDescent="0.2">
      <c r="A25" s="129" t="s">
        <v>50</v>
      </c>
      <c r="B25" s="38" t="s">
        <v>51</v>
      </c>
      <c r="C25" s="39" t="s">
        <v>52</v>
      </c>
      <c r="D25" s="40">
        <f>D22*D12</f>
        <v>20716.618680969645</v>
      </c>
      <c r="E25" s="41">
        <f>E22*E12</f>
        <v>20716.618680969645</v>
      </c>
      <c r="F25" s="41">
        <f>F22*F12</f>
        <v>20716.618680969645</v>
      </c>
      <c r="G25" s="42">
        <f t="shared" ref="G25:AM25" si="15">G22*G12</f>
        <v>20716.618680969645</v>
      </c>
      <c r="H25" s="40">
        <f t="shared" si="15"/>
        <v>19045.492461404472</v>
      </c>
      <c r="I25" s="41">
        <f t="shared" si="15"/>
        <v>19045.492461404472</v>
      </c>
      <c r="J25" s="41">
        <f t="shared" si="15"/>
        <v>19045.492461404472</v>
      </c>
      <c r="K25" s="42">
        <f t="shared" si="15"/>
        <v>19045.492461404472</v>
      </c>
      <c r="L25" s="43">
        <f t="shared" si="15"/>
        <v>31053.949001214038</v>
      </c>
      <c r="M25" s="44">
        <f>M22*M12</f>
        <v>31053.949001214038</v>
      </c>
      <c r="N25" s="44">
        <f t="shared" si="15"/>
        <v>31053.949001214038</v>
      </c>
      <c r="O25" s="45">
        <f t="shared" si="15"/>
        <v>31053.949001214038</v>
      </c>
      <c r="P25" s="43">
        <f t="shared" si="15"/>
        <v>27370.199158304986</v>
      </c>
      <c r="Q25" s="44">
        <f t="shared" si="15"/>
        <v>27370.199158304986</v>
      </c>
      <c r="R25" s="44">
        <f t="shared" si="15"/>
        <v>27370.199158304986</v>
      </c>
      <c r="S25" s="45">
        <f t="shared" si="15"/>
        <v>27370.199158304986</v>
      </c>
      <c r="T25" s="43">
        <f t="shared" si="15"/>
        <v>26892.118983886645</v>
      </c>
      <c r="U25" s="44">
        <f t="shared" si="15"/>
        <v>26892.118983886645</v>
      </c>
      <c r="V25" s="44">
        <f t="shared" si="15"/>
        <v>26892.118983886645</v>
      </c>
      <c r="W25" s="45">
        <f t="shared" si="15"/>
        <v>26892.118983886645</v>
      </c>
      <c r="X25" s="43">
        <f t="shared" si="15"/>
        <v>27184.707837302554</v>
      </c>
      <c r="Y25" s="44">
        <f t="shared" si="15"/>
        <v>27184.707837302554</v>
      </c>
      <c r="Z25" s="44">
        <f t="shared" si="15"/>
        <v>27184.707837302554</v>
      </c>
      <c r="AA25" s="45">
        <f t="shared" si="15"/>
        <v>27184.707837302554</v>
      </c>
      <c r="AB25" s="43">
        <f t="shared" si="15"/>
        <v>27505.93421912309</v>
      </c>
      <c r="AC25" s="44">
        <f t="shared" si="15"/>
        <v>27505.93421912309</v>
      </c>
      <c r="AD25" s="44">
        <f t="shared" si="15"/>
        <v>27505.93421912309</v>
      </c>
      <c r="AE25" s="45">
        <f t="shared" si="15"/>
        <v>27505.93421912309</v>
      </c>
      <c r="AF25" s="43">
        <f t="shared" si="15"/>
        <v>27858.694990443793</v>
      </c>
      <c r="AG25" s="44">
        <f t="shared" si="15"/>
        <v>27858.694990443793</v>
      </c>
      <c r="AH25" s="44">
        <f t="shared" si="15"/>
        <v>27858.694990443793</v>
      </c>
      <c r="AI25" s="45">
        <f t="shared" si="15"/>
        <v>27858.694990443793</v>
      </c>
      <c r="AJ25" s="43">
        <f t="shared" si="15"/>
        <v>28240.029373377965</v>
      </c>
      <c r="AK25" s="44">
        <f t="shared" si="15"/>
        <v>28240.029373377965</v>
      </c>
      <c r="AL25" s="44">
        <f t="shared" si="15"/>
        <v>28240.029373377965</v>
      </c>
      <c r="AM25" s="45">
        <f t="shared" si="15"/>
        <v>28240.029373377965</v>
      </c>
    </row>
    <row r="26" spans="1:39" s="56" customFormat="1" ht="12" x14ac:dyDescent="0.2">
      <c r="A26" s="131"/>
      <c r="B26" s="47" t="s">
        <v>53</v>
      </c>
      <c r="C26" s="48"/>
      <c r="D26" s="97"/>
      <c r="E26" s="98"/>
      <c r="F26" s="84"/>
      <c r="G26" s="99"/>
      <c r="H26" s="97"/>
      <c r="I26" s="84"/>
      <c r="J26" s="98"/>
      <c r="K26" s="99"/>
      <c r="L26" s="100"/>
      <c r="M26" s="88"/>
      <c r="N26" s="101"/>
      <c r="O26" s="102"/>
      <c r="P26" s="100"/>
      <c r="Q26" s="88"/>
      <c r="R26" s="101"/>
      <c r="S26" s="102"/>
      <c r="T26" s="100"/>
      <c r="U26" s="88"/>
      <c r="V26" s="101"/>
      <c r="W26" s="102"/>
      <c r="X26" s="100"/>
      <c r="Y26" s="88"/>
      <c r="Z26" s="101"/>
      <c r="AA26" s="102"/>
      <c r="AB26" s="100"/>
      <c r="AC26" s="88"/>
      <c r="AD26" s="101"/>
      <c r="AE26" s="102"/>
      <c r="AF26" s="100"/>
      <c r="AG26" s="88"/>
      <c r="AH26" s="101"/>
      <c r="AI26" s="102"/>
      <c r="AJ26" s="100"/>
      <c r="AK26" s="88"/>
      <c r="AL26" s="101"/>
      <c r="AM26" s="102"/>
    </row>
    <row r="27" spans="1:39" s="56" customFormat="1" ht="24" x14ac:dyDescent="0.2">
      <c r="A27" s="46" t="s">
        <v>54</v>
      </c>
      <c r="B27" s="47" t="s">
        <v>55</v>
      </c>
      <c r="C27" s="48" t="s">
        <v>52</v>
      </c>
      <c r="D27" s="103">
        <f>D14*D12</f>
        <v>17520.491999999998</v>
      </c>
      <c r="E27" s="104">
        <f>E14*E12</f>
        <v>17520.491999999998</v>
      </c>
      <c r="F27" s="104">
        <f>F14*F12</f>
        <v>17520.491999999998</v>
      </c>
      <c r="G27" s="105">
        <f t="shared" ref="G27:AM27" si="16">G14*G12</f>
        <v>17520.491999999998</v>
      </c>
      <c r="H27" s="103">
        <f t="shared" si="16"/>
        <v>16167.87</v>
      </c>
      <c r="I27" s="104">
        <f t="shared" si="16"/>
        <v>16167.87</v>
      </c>
      <c r="J27" s="104">
        <f t="shared" si="16"/>
        <v>16167.87</v>
      </c>
      <c r="K27" s="105">
        <f t="shared" si="16"/>
        <v>16167.87</v>
      </c>
      <c r="L27" s="106">
        <f t="shared" si="16"/>
        <v>26378.999999999996</v>
      </c>
      <c r="M27" s="107">
        <f t="shared" si="16"/>
        <v>26378.999999999996</v>
      </c>
      <c r="N27" s="107">
        <f t="shared" si="16"/>
        <v>26378.999999999996</v>
      </c>
      <c r="O27" s="108">
        <f t="shared" si="16"/>
        <v>26378.999999999996</v>
      </c>
      <c r="P27" s="106">
        <f t="shared" si="16"/>
        <v>22521.200000000001</v>
      </c>
      <c r="Q27" s="107">
        <f t="shared" si="16"/>
        <v>22521.200000000001</v>
      </c>
      <c r="R27" s="107">
        <f t="shared" si="16"/>
        <v>22521.200000000001</v>
      </c>
      <c r="S27" s="108">
        <f t="shared" si="16"/>
        <v>22521.200000000001</v>
      </c>
      <c r="T27" s="106">
        <f t="shared" si="16"/>
        <v>21746.400000000001</v>
      </c>
      <c r="U27" s="107">
        <f t="shared" si="16"/>
        <v>21746.400000000001</v>
      </c>
      <c r="V27" s="107">
        <f t="shared" si="16"/>
        <v>21746.400000000001</v>
      </c>
      <c r="W27" s="108">
        <f t="shared" si="16"/>
        <v>21746.400000000001</v>
      </c>
      <c r="X27" s="106">
        <f t="shared" si="16"/>
        <v>21746.400000000001</v>
      </c>
      <c r="Y27" s="107">
        <f t="shared" si="16"/>
        <v>21746.400000000001</v>
      </c>
      <c r="Z27" s="107">
        <f t="shared" si="16"/>
        <v>21746.400000000001</v>
      </c>
      <c r="AA27" s="108">
        <f t="shared" si="16"/>
        <v>21746.400000000001</v>
      </c>
      <c r="AB27" s="106">
        <f t="shared" si="16"/>
        <v>21746.400000000001</v>
      </c>
      <c r="AC27" s="107">
        <f t="shared" si="16"/>
        <v>21746.400000000001</v>
      </c>
      <c r="AD27" s="107">
        <f t="shared" si="16"/>
        <v>21746.400000000001</v>
      </c>
      <c r="AE27" s="108">
        <f t="shared" si="16"/>
        <v>21746.400000000001</v>
      </c>
      <c r="AF27" s="106">
        <f t="shared" si="16"/>
        <v>21746.400000000001</v>
      </c>
      <c r="AG27" s="107">
        <f t="shared" si="16"/>
        <v>21746.400000000001</v>
      </c>
      <c r="AH27" s="107">
        <f t="shared" si="16"/>
        <v>21746.400000000001</v>
      </c>
      <c r="AI27" s="108">
        <f t="shared" si="16"/>
        <v>21746.400000000001</v>
      </c>
      <c r="AJ27" s="106">
        <f t="shared" si="16"/>
        <v>21746.400000000001</v>
      </c>
      <c r="AK27" s="107">
        <f t="shared" si="16"/>
        <v>21746.400000000001</v>
      </c>
      <c r="AL27" s="107">
        <f t="shared" si="16"/>
        <v>21746.400000000001</v>
      </c>
      <c r="AM27" s="108">
        <f t="shared" si="16"/>
        <v>21746.400000000001</v>
      </c>
    </row>
    <row r="28" spans="1:39" s="56" customFormat="1" ht="12" x14ac:dyDescent="0.2">
      <c r="A28" s="46" t="s">
        <v>56</v>
      </c>
      <c r="B28" s="47" t="s">
        <v>57</v>
      </c>
      <c r="C28" s="48" t="s">
        <v>52</v>
      </c>
      <c r="D28" s="103">
        <f>D17*D12</f>
        <v>3196.1266809696444</v>
      </c>
      <c r="E28" s="104">
        <f>E17*E12</f>
        <v>3196.1266809696444</v>
      </c>
      <c r="F28" s="104">
        <f>F17*F12</f>
        <v>3196.1266809696444</v>
      </c>
      <c r="G28" s="105">
        <f t="shared" ref="G28:AM28" si="17">G17*G12</f>
        <v>3196.1266809696444</v>
      </c>
      <c r="H28" s="103">
        <f t="shared" si="17"/>
        <v>2877.6224614044722</v>
      </c>
      <c r="I28" s="104">
        <f t="shared" si="17"/>
        <v>2877.6224614044722</v>
      </c>
      <c r="J28" s="104">
        <f t="shared" si="17"/>
        <v>2877.6224614044722</v>
      </c>
      <c r="K28" s="105">
        <f t="shared" si="17"/>
        <v>2877.6224614044722</v>
      </c>
      <c r="L28" s="106">
        <f t="shared" si="17"/>
        <v>4674.9490012140395</v>
      </c>
      <c r="M28" s="107">
        <f t="shared" si="17"/>
        <v>4674.9490012140395</v>
      </c>
      <c r="N28" s="107">
        <f t="shared" si="17"/>
        <v>4674.9490012140395</v>
      </c>
      <c r="O28" s="108">
        <f t="shared" si="17"/>
        <v>4674.9490012140395</v>
      </c>
      <c r="P28" s="106">
        <f t="shared" si="17"/>
        <v>4848.9991583049832</v>
      </c>
      <c r="Q28" s="107">
        <f t="shared" si="17"/>
        <v>4848.9991583049832</v>
      </c>
      <c r="R28" s="107">
        <f t="shared" si="17"/>
        <v>4848.9991583049832</v>
      </c>
      <c r="S28" s="108">
        <f t="shared" si="17"/>
        <v>4848.9991583049832</v>
      </c>
      <c r="T28" s="106">
        <f t="shared" si="17"/>
        <v>5145.7189838866434</v>
      </c>
      <c r="U28" s="107">
        <f t="shared" si="17"/>
        <v>5145.7189838866434</v>
      </c>
      <c r="V28" s="107">
        <f t="shared" si="17"/>
        <v>5145.7189838866434</v>
      </c>
      <c r="W28" s="108">
        <f t="shared" si="17"/>
        <v>5145.7189838866434</v>
      </c>
      <c r="X28" s="106">
        <f t="shared" si="17"/>
        <v>5438.3078373025501</v>
      </c>
      <c r="Y28" s="107">
        <f t="shared" si="17"/>
        <v>5438.3078373025501</v>
      </c>
      <c r="Z28" s="107">
        <f t="shared" si="17"/>
        <v>5438.3078373025501</v>
      </c>
      <c r="AA28" s="108">
        <f t="shared" si="17"/>
        <v>5438.3078373025501</v>
      </c>
      <c r="AB28" s="106">
        <f t="shared" si="17"/>
        <v>5759.5342191230884</v>
      </c>
      <c r="AC28" s="107">
        <f t="shared" si="17"/>
        <v>5759.5342191230884</v>
      </c>
      <c r="AD28" s="107">
        <f t="shared" si="17"/>
        <v>5759.5342191230884</v>
      </c>
      <c r="AE28" s="108">
        <f t="shared" si="17"/>
        <v>5759.5342191230884</v>
      </c>
      <c r="AF28" s="106">
        <f t="shared" si="17"/>
        <v>6112.2949904437937</v>
      </c>
      <c r="AG28" s="107">
        <f t="shared" si="17"/>
        <v>6112.2949904437937</v>
      </c>
      <c r="AH28" s="107">
        <f t="shared" si="17"/>
        <v>6112.2949904437937</v>
      </c>
      <c r="AI28" s="108">
        <f t="shared" si="17"/>
        <v>6112.2949904437937</v>
      </c>
      <c r="AJ28" s="106">
        <f t="shared" si="17"/>
        <v>6493.6293733779621</v>
      </c>
      <c r="AK28" s="107">
        <f t="shared" si="17"/>
        <v>6493.6293733779621</v>
      </c>
      <c r="AL28" s="107">
        <f t="shared" si="17"/>
        <v>6493.6293733779621</v>
      </c>
      <c r="AM28" s="108">
        <f t="shared" si="17"/>
        <v>6493.6293733779621</v>
      </c>
    </row>
    <row r="29" spans="1:39" s="56" customFormat="1" ht="11.25" customHeight="1" x14ac:dyDescent="0.2">
      <c r="A29" s="109"/>
      <c r="B29" s="110" t="s">
        <v>58</v>
      </c>
      <c r="C29" s="48"/>
      <c r="D29" s="111">
        <f t="shared" ref="D29:AM30" si="18">D22*D12</f>
        <v>20716.618680969645</v>
      </c>
      <c r="E29" s="112">
        <f t="shared" si="18"/>
        <v>20716.618680969645</v>
      </c>
      <c r="F29" s="112">
        <f t="shared" si="18"/>
        <v>20716.618680969645</v>
      </c>
      <c r="G29" s="113">
        <f t="shared" si="18"/>
        <v>20716.618680969645</v>
      </c>
      <c r="H29" s="111">
        <f t="shared" si="18"/>
        <v>19045.492461404472</v>
      </c>
      <c r="I29" s="112">
        <f t="shared" si="18"/>
        <v>19045.492461404472</v>
      </c>
      <c r="J29" s="112">
        <f t="shared" si="18"/>
        <v>19045.492461404472</v>
      </c>
      <c r="K29" s="113">
        <f t="shared" si="18"/>
        <v>19045.492461404472</v>
      </c>
      <c r="L29" s="114">
        <f t="shared" si="18"/>
        <v>31053.949001214038</v>
      </c>
      <c r="M29" s="115">
        <f t="shared" si="18"/>
        <v>31053.949001214038</v>
      </c>
      <c r="N29" s="115">
        <f t="shared" si="18"/>
        <v>31053.949001214038</v>
      </c>
      <c r="O29" s="116">
        <f t="shared" si="18"/>
        <v>31053.949001214038</v>
      </c>
      <c r="P29" s="114">
        <f t="shared" si="18"/>
        <v>27370.199158304986</v>
      </c>
      <c r="Q29" s="115">
        <f t="shared" si="18"/>
        <v>27370.199158304986</v>
      </c>
      <c r="R29" s="115">
        <f t="shared" si="18"/>
        <v>27370.199158304986</v>
      </c>
      <c r="S29" s="116">
        <f t="shared" si="18"/>
        <v>27370.199158304986</v>
      </c>
      <c r="T29" s="114">
        <f t="shared" si="18"/>
        <v>26892.118983886645</v>
      </c>
      <c r="U29" s="115">
        <f t="shared" si="18"/>
        <v>26892.118983886645</v>
      </c>
      <c r="V29" s="115">
        <f t="shared" si="18"/>
        <v>26892.118983886645</v>
      </c>
      <c r="W29" s="116">
        <f t="shared" si="18"/>
        <v>26892.118983886645</v>
      </c>
      <c r="X29" s="114">
        <f t="shared" si="18"/>
        <v>27184.707837302554</v>
      </c>
      <c r="Y29" s="115">
        <f t="shared" si="18"/>
        <v>27184.707837302554</v>
      </c>
      <c r="Z29" s="115">
        <f t="shared" si="18"/>
        <v>27184.707837302554</v>
      </c>
      <c r="AA29" s="116">
        <f t="shared" si="18"/>
        <v>27184.707837302554</v>
      </c>
      <c r="AB29" s="114">
        <f t="shared" si="18"/>
        <v>27505.93421912309</v>
      </c>
      <c r="AC29" s="115">
        <f t="shared" si="18"/>
        <v>27505.93421912309</v>
      </c>
      <c r="AD29" s="115">
        <f t="shared" si="18"/>
        <v>27505.93421912309</v>
      </c>
      <c r="AE29" s="116">
        <f t="shared" si="18"/>
        <v>27505.93421912309</v>
      </c>
      <c r="AF29" s="114">
        <f t="shared" si="18"/>
        <v>27858.694990443793</v>
      </c>
      <c r="AG29" s="115">
        <f t="shared" si="18"/>
        <v>27858.694990443793</v>
      </c>
      <c r="AH29" s="115">
        <f t="shared" si="18"/>
        <v>27858.694990443793</v>
      </c>
      <c r="AI29" s="116">
        <f t="shared" si="18"/>
        <v>27858.694990443793</v>
      </c>
      <c r="AJ29" s="114">
        <f t="shared" si="18"/>
        <v>28240.029373377965</v>
      </c>
      <c r="AK29" s="115">
        <f t="shared" si="18"/>
        <v>28240.029373377965</v>
      </c>
      <c r="AL29" s="115">
        <f t="shared" si="18"/>
        <v>28240.029373377965</v>
      </c>
      <c r="AM29" s="116">
        <f t="shared" si="18"/>
        <v>28240.029373377965</v>
      </c>
    </row>
    <row r="30" spans="1:39" s="56" customFormat="1" ht="24" x14ac:dyDescent="0.2">
      <c r="A30" s="46" t="s">
        <v>54</v>
      </c>
      <c r="B30" s="47" t="s">
        <v>59</v>
      </c>
      <c r="C30" s="48" t="s">
        <v>52</v>
      </c>
      <c r="D30" s="103">
        <f t="shared" si="18"/>
        <v>239.51558407893933</v>
      </c>
      <c r="E30" s="104">
        <f t="shared" si="18"/>
        <v>239.51558407893933</v>
      </c>
      <c r="F30" s="104">
        <f t="shared" si="18"/>
        <v>239.51558407893933</v>
      </c>
      <c r="G30" s="105">
        <f t="shared" si="18"/>
        <v>239.51558407893933</v>
      </c>
      <c r="H30" s="103">
        <f t="shared" si="18"/>
        <v>286.03740066807023</v>
      </c>
      <c r="I30" s="104">
        <f t="shared" si="18"/>
        <v>286.03740066807023</v>
      </c>
      <c r="J30" s="104">
        <f t="shared" si="18"/>
        <v>286.03740066807023</v>
      </c>
      <c r="K30" s="105">
        <f t="shared" si="18"/>
        <v>286.03740066807023</v>
      </c>
      <c r="L30" s="106">
        <f t="shared" si="18"/>
        <v>351.33117387477301</v>
      </c>
      <c r="M30" s="107">
        <f t="shared" si="18"/>
        <v>351.33117387477301</v>
      </c>
      <c r="N30" s="107">
        <f t="shared" si="18"/>
        <v>351.33117387477301</v>
      </c>
      <c r="O30" s="108">
        <f t="shared" si="18"/>
        <v>351.33117387477301</v>
      </c>
      <c r="P30" s="106">
        <f t="shared" si="18"/>
        <v>368.87524296479927</v>
      </c>
      <c r="Q30" s="107">
        <f t="shared" si="18"/>
        <v>368.87524296479927</v>
      </c>
      <c r="R30" s="107">
        <f t="shared" si="18"/>
        <v>368.87524296479927</v>
      </c>
      <c r="S30" s="108">
        <f t="shared" si="18"/>
        <v>368.87524296479927</v>
      </c>
      <c r="T30" s="106">
        <f t="shared" si="18"/>
        <v>413.89939114988215</v>
      </c>
      <c r="U30" s="107">
        <f t="shared" si="18"/>
        <v>413.89939114988215</v>
      </c>
      <c r="V30" s="107">
        <f t="shared" si="18"/>
        <v>413.89939114988215</v>
      </c>
      <c r="W30" s="108">
        <f t="shared" si="18"/>
        <v>413.89939114988215</v>
      </c>
      <c r="X30" s="106">
        <f t="shared" si="18"/>
        <v>446.72993143333838</v>
      </c>
      <c r="Y30" s="107">
        <f t="shared" si="18"/>
        <v>446.72993143333838</v>
      </c>
      <c r="Z30" s="107">
        <f t="shared" si="18"/>
        <v>446.72993143333838</v>
      </c>
      <c r="AA30" s="108">
        <f t="shared" si="18"/>
        <v>446.72993143333838</v>
      </c>
      <c r="AB30" s="106">
        <f t="shared" si="18"/>
        <v>482.77380509887837</v>
      </c>
      <c r="AC30" s="107">
        <f t="shared" si="18"/>
        <v>482.77380509887837</v>
      </c>
      <c r="AD30" s="107">
        <f t="shared" si="18"/>
        <v>482.77380509887837</v>
      </c>
      <c r="AE30" s="108">
        <f t="shared" si="18"/>
        <v>482.77380509887837</v>
      </c>
      <c r="AF30" s="106">
        <f t="shared" si="18"/>
        <v>522.35606046526777</v>
      </c>
      <c r="AG30" s="107">
        <f t="shared" si="18"/>
        <v>522.35606046526777</v>
      </c>
      <c r="AH30" s="107">
        <f t="shared" si="18"/>
        <v>522.35606046526777</v>
      </c>
      <c r="AI30" s="108">
        <f t="shared" si="18"/>
        <v>522.35606046526777</v>
      </c>
      <c r="AJ30" s="106">
        <f t="shared" si="18"/>
        <v>565.14447729737174</v>
      </c>
      <c r="AK30" s="107">
        <f t="shared" si="18"/>
        <v>565.14447729737174</v>
      </c>
      <c r="AL30" s="107">
        <f t="shared" si="18"/>
        <v>565.14447729737174</v>
      </c>
      <c r="AM30" s="108">
        <f t="shared" si="18"/>
        <v>565.14447729737174</v>
      </c>
    </row>
    <row r="31" spans="1:39" s="56" customFormat="1" ht="24.75" thickBot="1" x14ac:dyDescent="0.25">
      <c r="A31" s="57" t="s">
        <v>56</v>
      </c>
      <c r="B31" s="58" t="s">
        <v>60</v>
      </c>
      <c r="C31" s="59" t="s">
        <v>52</v>
      </c>
      <c r="D31" s="117">
        <f>D24*D12</f>
        <v>19643.294075884824</v>
      </c>
      <c r="E31" s="118">
        <f>E24*E12</f>
        <v>19643.294075884824</v>
      </c>
      <c r="F31" s="118">
        <f>F24*F12</f>
        <v>19643.294075884824</v>
      </c>
      <c r="G31" s="119">
        <f t="shared" ref="G31:AM31" si="19">G24*G12</f>
        <v>19643.294075884824</v>
      </c>
      <c r="H31" s="117">
        <f t="shared" si="19"/>
        <v>17889.514870702234</v>
      </c>
      <c r="I31" s="118">
        <f t="shared" si="19"/>
        <v>17889.514870702234</v>
      </c>
      <c r="J31" s="118">
        <f t="shared" si="19"/>
        <v>17889.514870702234</v>
      </c>
      <c r="K31" s="119">
        <f t="shared" si="19"/>
        <v>17889.514870702234</v>
      </c>
      <c r="L31" s="120">
        <f t="shared" si="19"/>
        <v>29395.733750607018</v>
      </c>
      <c r="M31" s="121">
        <f t="shared" si="19"/>
        <v>29395.733750607018</v>
      </c>
      <c r="N31" s="121">
        <f t="shared" si="19"/>
        <v>29395.733750607018</v>
      </c>
      <c r="O31" s="122">
        <f t="shared" si="19"/>
        <v>29395.733750607018</v>
      </c>
      <c r="P31" s="120">
        <f t="shared" si="19"/>
        <v>25655.117379152496</v>
      </c>
      <c r="Q31" s="121">
        <f t="shared" si="19"/>
        <v>25655.117379152496</v>
      </c>
      <c r="R31" s="121">
        <f t="shared" si="19"/>
        <v>25655.117379152496</v>
      </c>
      <c r="S31" s="122">
        <f t="shared" si="19"/>
        <v>25655.117379152496</v>
      </c>
      <c r="T31" s="120">
        <f t="shared" si="19"/>
        <v>25047.763891943323</v>
      </c>
      <c r="U31" s="121">
        <f t="shared" si="19"/>
        <v>25047.763891943323</v>
      </c>
      <c r="V31" s="121">
        <f t="shared" si="19"/>
        <v>25047.763891943323</v>
      </c>
      <c r="W31" s="122">
        <f t="shared" si="19"/>
        <v>25047.763891943323</v>
      </c>
      <c r="X31" s="120">
        <f t="shared" si="19"/>
        <v>25194.058318651274</v>
      </c>
      <c r="Y31" s="121">
        <f t="shared" si="19"/>
        <v>25194.058318651274</v>
      </c>
      <c r="Z31" s="121">
        <f t="shared" si="19"/>
        <v>25194.058318651274</v>
      </c>
      <c r="AA31" s="122">
        <f t="shared" si="19"/>
        <v>25194.058318651274</v>
      </c>
      <c r="AB31" s="120">
        <f t="shared" si="19"/>
        <v>25354.671509561544</v>
      </c>
      <c r="AC31" s="121">
        <f t="shared" si="19"/>
        <v>25354.671509561544</v>
      </c>
      <c r="AD31" s="121">
        <f t="shared" si="19"/>
        <v>25354.671509561544</v>
      </c>
      <c r="AE31" s="122">
        <f t="shared" si="19"/>
        <v>25354.671509561544</v>
      </c>
      <c r="AF31" s="120">
        <f t="shared" si="19"/>
        <v>25531.051895221899</v>
      </c>
      <c r="AG31" s="121">
        <f t="shared" si="19"/>
        <v>25531.051895221899</v>
      </c>
      <c r="AH31" s="121">
        <f t="shared" si="19"/>
        <v>25531.051895221899</v>
      </c>
      <c r="AI31" s="122">
        <f t="shared" si="19"/>
        <v>25531.051895221899</v>
      </c>
      <c r="AJ31" s="120">
        <f t="shared" si="19"/>
        <v>25721.719086688983</v>
      </c>
      <c r="AK31" s="121">
        <f t="shared" si="19"/>
        <v>25721.719086688983</v>
      </c>
      <c r="AL31" s="121">
        <f t="shared" si="19"/>
        <v>25721.719086688983</v>
      </c>
      <c r="AM31" s="122">
        <f t="shared" si="19"/>
        <v>25721.719086688983</v>
      </c>
    </row>
    <row r="34" spans="2:36" s="1" customFormat="1" ht="14.25" customHeight="1" x14ac:dyDescent="0.25">
      <c r="B34" s="123" t="s">
        <v>61</v>
      </c>
      <c r="D34" s="124"/>
      <c r="P34" s="125"/>
      <c r="T34" s="125" t="s">
        <v>62</v>
      </c>
      <c r="X34" s="125"/>
      <c r="AB34" s="125"/>
      <c r="AF34" s="125"/>
      <c r="AJ34" s="125"/>
    </row>
  </sheetData>
  <mergeCells count="31">
    <mergeCell ref="AJ9:AK9"/>
    <mergeCell ref="AL9:AM9"/>
    <mergeCell ref="A25:A26"/>
    <mergeCell ref="X9:Y9"/>
    <mergeCell ref="Z9:AA9"/>
    <mergeCell ref="AB9:AC9"/>
    <mergeCell ref="AD9:AE9"/>
    <mergeCell ref="AF9:AG9"/>
    <mergeCell ref="AH9:AI9"/>
    <mergeCell ref="L9:M9"/>
    <mergeCell ref="N9:O9"/>
    <mergeCell ref="P9:Q9"/>
    <mergeCell ref="R9:S9"/>
    <mergeCell ref="T9:U9"/>
    <mergeCell ref="V9:W9"/>
    <mergeCell ref="P8:S8"/>
    <mergeCell ref="T8:W8"/>
    <mergeCell ref="X8:AA8"/>
    <mergeCell ref="AB8:AE8"/>
    <mergeCell ref="AF8:AI8"/>
    <mergeCell ref="AJ8:AM8"/>
    <mergeCell ref="A8:A10"/>
    <mergeCell ref="B8:B10"/>
    <mergeCell ref="C8:C10"/>
    <mergeCell ref="D8:G8"/>
    <mergeCell ref="H8:K8"/>
    <mergeCell ref="L8:O8"/>
    <mergeCell ref="D9:E9"/>
    <mergeCell ref="F9:G9"/>
    <mergeCell ref="H9:I9"/>
    <mergeCell ref="J9:K9"/>
  </mergeCells>
  <pageMargins left="0" right="0" top="0.39370078740157483" bottom="0.19685039370078741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П1.27</vt:lpstr>
      <vt:lpstr>П1.27!Область_печати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Мария Ивановна</dc:creator>
  <cp:lastModifiedBy>Федорова Мария Ивановна</cp:lastModifiedBy>
  <dcterms:created xsi:type="dcterms:W3CDTF">2014-04-15T08:18:55Z</dcterms:created>
  <dcterms:modified xsi:type="dcterms:W3CDTF">2014-08-11T08:19:33Z</dcterms:modified>
</cp:coreProperties>
</file>